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9040" windowHeight="15720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8" i="1" l="1"/>
  <c r="F28" i="1" s="1"/>
  <c r="D28" i="1"/>
  <c r="E27" i="1"/>
  <c r="F27" i="1" s="1"/>
  <c r="D27" i="1"/>
  <c r="C26" i="1"/>
  <c r="D26" i="1" s="1"/>
  <c r="C25" i="1"/>
  <c r="E25" i="1" s="1"/>
  <c r="F25" i="1" s="1"/>
  <c r="C24" i="1"/>
  <c r="D24" i="1" s="1"/>
  <c r="D23" i="1"/>
  <c r="C23" i="1"/>
  <c r="E23" i="1" s="1"/>
  <c r="F23" i="1" s="1"/>
  <c r="C22" i="1"/>
  <c r="D22" i="1" s="1"/>
  <c r="C21" i="1"/>
  <c r="E21" i="1" s="1"/>
  <c r="F21" i="1" s="1"/>
  <c r="C20" i="1"/>
  <c r="D20" i="1" s="1"/>
  <c r="C17" i="1"/>
  <c r="E17" i="1" s="1"/>
  <c r="F17" i="1" s="1"/>
  <c r="C16" i="1"/>
  <c r="E16" i="1" s="1"/>
  <c r="F16" i="1" s="1"/>
  <c r="C15" i="1"/>
  <c r="E15" i="1" s="1"/>
  <c r="F15" i="1" s="1"/>
  <c r="C14" i="1"/>
  <c r="D14" i="1" s="1"/>
  <c r="C13" i="1"/>
  <c r="E13" i="1" s="1"/>
  <c r="F13" i="1" s="1"/>
  <c r="D25" i="1" l="1"/>
  <c r="D21" i="1"/>
  <c r="E20" i="1"/>
  <c r="F20" i="1" s="1"/>
  <c r="E22" i="1"/>
  <c r="F22" i="1" s="1"/>
  <c r="E26" i="1"/>
  <c r="F26" i="1" s="1"/>
  <c r="E24" i="1"/>
  <c r="F24" i="1" s="1"/>
  <c r="D16" i="1"/>
  <c r="E14" i="1"/>
  <c r="F14" i="1" s="1"/>
  <c r="D13" i="1"/>
  <c r="D15" i="1"/>
  <c r="D17" i="1"/>
  <c r="C54" i="1"/>
  <c r="D54" i="1" s="1"/>
  <c r="C55" i="1"/>
  <c r="E55" i="1" s="1"/>
  <c r="F55" i="1" s="1"/>
  <c r="C56" i="1"/>
  <c r="D56" i="1" s="1"/>
  <c r="C57" i="1"/>
  <c r="E57" i="1" s="1"/>
  <c r="F57" i="1" s="1"/>
  <c r="C58" i="1"/>
  <c r="D58" i="1" s="1"/>
  <c r="C59" i="1"/>
  <c r="E59" i="1" s="1"/>
  <c r="F59" i="1" s="1"/>
  <c r="C60" i="1"/>
  <c r="D60" i="1" s="1"/>
  <c r="C61" i="1"/>
  <c r="E61" i="1" s="1"/>
  <c r="F61" i="1" s="1"/>
  <c r="C62" i="1"/>
  <c r="D62" i="1" s="1"/>
  <c r="C63" i="1"/>
  <c r="E63" i="1" s="1"/>
  <c r="F63" i="1" s="1"/>
  <c r="C64" i="1"/>
  <c r="D64" i="1" s="1"/>
  <c r="C65" i="1"/>
  <c r="E65" i="1" s="1"/>
  <c r="F65" i="1" s="1"/>
  <c r="C53" i="1"/>
  <c r="E53" i="1" s="1"/>
  <c r="F53" i="1" s="1"/>
  <c r="C52" i="1"/>
  <c r="E52" i="1" s="1"/>
  <c r="F52" i="1" s="1"/>
  <c r="C48" i="1"/>
  <c r="D48" i="1" s="1"/>
  <c r="C49" i="1"/>
  <c r="E49" i="1" s="1"/>
  <c r="F49" i="1" s="1"/>
  <c r="C50" i="1"/>
  <c r="D50" i="1" s="1"/>
  <c r="C51" i="1"/>
  <c r="D51" i="1" s="1"/>
  <c r="C47" i="1"/>
  <c r="E47" i="1" s="1"/>
  <c r="F47" i="1" s="1"/>
  <c r="C46" i="1"/>
  <c r="D46" i="1" s="1"/>
  <c r="C42" i="1"/>
  <c r="D42" i="1" s="1"/>
  <c r="C43" i="1"/>
  <c r="D43" i="1" s="1"/>
  <c r="C44" i="1"/>
  <c r="D44" i="1" s="1"/>
  <c r="C45" i="1"/>
  <c r="E45" i="1" s="1"/>
  <c r="F45" i="1" s="1"/>
  <c r="C41" i="1"/>
  <c r="D41" i="1" s="1"/>
  <c r="C40" i="1"/>
  <c r="D40" i="1" s="1"/>
  <c r="C36" i="1"/>
  <c r="D36" i="1" s="1"/>
  <c r="C35" i="1"/>
  <c r="E35" i="1" s="1"/>
  <c r="F35" i="1" s="1"/>
  <c r="C34" i="1"/>
  <c r="D34" i="1" s="1"/>
  <c r="C19" i="1"/>
  <c r="E19" i="1" s="1"/>
  <c r="F19" i="1" s="1"/>
  <c r="C18" i="1"/>
  <c r="E18" i="1" s="1"/>
  <c r="F18" i="1" s="1"/>
  <c r="C6" i="1"/>
  <c r="D6" i="1" s="1"/>
  <c r="C7" i="1"/>
  <c r="D7" i="1" s="1"/>
  <c r="C8" i="1"/>
  <c r="D8" i="1" s="1"/>
  <c r="C9" i="1"/>
  <c r="D9" i="1" s="1"/>
  <c r="C5" i="1"/>
  <c r="E5" i="1" s="1"/>
  <c r="F5" i="1" s="1"/>
  <c r="C4" i="1"/>
  <c r="D4" i="1" s="1"/>
  <c r="D18" i="1" l="1"/>
  <c r="E41" i="1"/>
  <c r="F41" i="1" s="1"/>
  <c r="D19" i="1"/>
  <c r="E51" i="1"/>
  <c r="F51" i="1" s="1"/>
  <c r="E4" i="1"/>
  <c r="F4" i="1" s="1"/>
  <c r="D5" i="1"/>
  <c r="D35" i="1"/>
  <c r="E46" i="1"/>
  <c r="F46" i="1" s="1"/>
  <c r="D63" i="1"/>
  <c r="E43" i="1"/>
  <c r="F43" i="1" s="1"/>
  <c r="D53" i="1"/>
  <c r="D52" i="1"/>
  <c r="D49" i="1"/>
  <c r="E7" i="1"/>
  <c r="F7" i="1" s="1"/>
  <c r="D61" i="1"/>
  <c r="E9" i="1"/>
  <c r="F9" i="1" s="1"/>
  <c r="D45" i="1"/>
  <c r="D57" i="1"/>
  <c r="D55" i="1"/>
  <c r="E40" i="1"/>
  <c r="F40" i="1" s="1"/>
  <c r="D65" i="1"/>
  <c r="E34" i="1"/>
  <c r="F34" i="1" s="1"/>
  <c r="D59" i="1"/>
  <c r="E64" i="1"/>
  <c r="F64" i="1" s="1"/>
  <c r="E62" i="1"/>
  <c r="F62" i="1" s="1"/>
  <c r="E60" i="1"/>
  <c r="F60" i="1" s="1"/>
  <c r="E58" i="1"/>
  <c r="F58" i="1" s="1"/>
  <c r="E56" i="1"/>
  <c r="F56" i="1" s="1"/>
  <c r="E54" i="1"/>
  <c r="F54" i="1" s="1"/>
  <c r="E50" i="1"/>
  <c r="F50" i="1" s="1"/>
  <c r="E48" i="1"/>
  <c r="F48" i="1" s="1"/>
  <c r="D47" i="1"/>
  <c r="E44" i="1"/>
  <c r="F44" i="1" s="1"/>
  <c r="E42" i="1"/>
  <c r="F42" i="1" s="1"/>
  <c r="E36" i="1"/>
  <c r="F36" i="1" s="1"/>
  <c r="E8" i="1"/>
  <c r="F8" i="1" s="1"/>
  <c r="E6" i="1"/>
  <c r="F6" i="1" s="1"/>
</calcChain>
</file>

<file path=xl/sharedStrings.xml><?xml version="1.0" encoding="utf-8"?>
<sst xmlns="http://schemas.openxmlformats.org/spreadsheetml/2006/main" count="136" uniqueCount="113">
  <si>
    <t>Kód</t>
  </si>
  <si>
    <t>Název výrobku</t>
  </si>
  <si>
    <t>CZK bez 
DPH</t>
  </si>
  <si>
    <t>CZK vč. 
DPH</t>
  </si>
  <si>
    <t>EUR bez
DPH</t>
  </si>
  <si>
    <t>EUR vč. 
DPH</t>
  </si>
  <si>
    <t>VANOVÉ ZÁSTĚNY</t>
  </si>
  <si>
    <t>VZA1AU70</t>
  </si>
  <si>
    <t>VZA1AU75</t>
  </si>
  <si>
    <t>VZA1AU80</t>
  </si>
  <si>
    <t>VZA1AU85</t>
  </si>
  <si>
    <t>VZA2AU120</t>
  </si>
  <si>
    <t>VZA2AU98</t>
  </si>
  <si>
    <t>SAIRI160P</t>
  </si>
  <si>
    <t>SAIRI160L</t>
  </si>
  <si>
    <t>SAIRI170L</t>
  </si>
  <si>
    <t>SAIRI170P</t>
  </si>
  <si>
    <t>SAIRI180P</t>
  </si>
  <si>
    <t>SAIRI180L</t>
  </si>
  <si>
    <t>SAIRICP</t>
  </si>
  <si>
    <t>SAIRIBP</t>
  </si>
  <si>
    <t>VZA2CO840L</t>
  </si>
  <si>
    <t>VZA2CO840P</t>
  </si>
  <si>
    <t>Iris 1600 x 800 L  - vana s dvířky</t>
  </si>
  <si>
    <t>Iris 1700 x 800 P  - vana s dvířky</t>
  </si>
  <si>
    <t>Iris 1700 x 800 L  - vana s dvířky</t>
  </si>
  <si>
    <t>Iris 1800 x 850 P  - vana s dvířky</t>
  </si>
  <si>
    <t>Iris 1800 x 850 L  - vana s dvířky</t>
  </si>
  <si>
    <t>Iris 1600 x 800 P  - vana s dvířky</t>
  </si>
  <si>
    <r>
      <t xml:space="preserve">Zástěna COMBY 2-dílná 1500 x 840 Levá
</t>
    </r>
    <r>
      <rPr>
        <b/>
        <sz val="10"/>
        <rFont val="Times New Roman"/>
        <family val="1"/>
        <charset val="238"/>
      </rPr>
      <t>Iris, HTV Iris</t>
    </r>
  </si>
  <si>
    <r>
      <t xml:space="preserve">Zástěna COMBY 2-dílná 1500 x 840 Pravá
</t>
    </r>
    <r>
      <rPr>
        <b/>
        <sz val="10"/>
        <rFont val="Times New Roman"/>
        <family val="1"/>
        <charset val="238"/>
      </rPr>
      <t>Iris, HTV Iris</t>
    </r>
  </si>
  <si>
    <t>VZACO84-70P</t>
  </si>
  <si>
    <t>VZACO84-70L</t>
  </si>
  <si>
    <t>VZACO84-75P</t>
  </si>
  <si>
    <t>VZACO84-75L</t>
  </si>
  <si>
    <t>Čelní panel Iris - samostatný</t>
  </si>
  <si>
    <t>Boční panel Iris - samostatný</t>
  </si>
  <si>
    <r>
      <rPr>
        <sz val="10"/>
        <rFont val="Times New Roman"/>
        <family val="1"/>
        <charset val="238"/>
      </rPr>
      <t xml:space="preserve">Zástěna AURORA1 1-dílná 1500 x 700
</t>
    </r>
    <r>
      <rPr>
        <b/>
        <sz val="10"/>
        <rFont val="Times New Roman"/>
        <family val="1"/>
        <charset val="238"/>
      </rPr>
      <t>Evo, Evo-S, Fontana, Fox, Gemini, Lake, Linea, Maty, Nova, One, Viky, Optima, Plus, Smart, Spring, Varia,Time,Elan,Kube,Milo</t>
    </r>
  </si>
  <si>
    <r>
      <rPr>
        <sz val="10"/>
        <rFont val="Times New Roman"/>
        <family val="1"/>
        <charset val="238"/>
      </rPr>
      <t xml:space="preserve">Zástěna AURORA1 1-dílná 1500 x 750
</t>
    </r>
    <r>
      <rPr>
        <b/>
        <sz val="10"/>
        <rFont val="Times New Roman"/>
        <family val="1"/>
        <charset val="238"/>
      </rPr>
      <t>Evo, Evo-S, Fontana, Fox, Gemini, Lake, Linea, Maty, Nova, One, Viky, Optima, Plus, Smart, Spring, Varia,Time,Elan,Kube,Milo</t>
    </r>
  </si>
  <si>
    <r>
      <rPr>
        <sz val="10"/>
        <rFont val="Times New Roman"/>
        <family val="1"/>
        <charset val="238"/>
      </rPr>
      <t xml:space="preserve">Zástěna AURORA1 1-dílná 1500 x 800
</t>
    </r>
    <r>
      <rPr>
        <b/>
        <sz val="10"/>
        <rFont val="Times New Roman"/>
        <family val="1"/>
        <charset val="238"/>
      </rPr>
      <t>Evo, Evo-S, Fontana, Fox, Gemini, Lake, Linea, Maty, Nova, One, Viky, Optima, Plus, Smart, Spring, Varia,Time,Elan,Kube,Milo</t>
    </r>
  </si>
  <si>
    <r>
      <rPr>
        <sz val="10"/>
        <rFont val="Times New Roman"/>
        <family val="1"/>
        <charset val="238"/>
      </rPr>
      <t xml:space="preserve">Zástěna AURORA1 1-dílná 1500 x 850
</t>
    </r>
    <r>
      <rPr>
        <b/>
        <sz val="10"/>
        <rFont val="Times New Roman"/>
        <family val="1"/>
        <charset val="238"/>
      </rPr>
      <t>Evo, Evo-S, Fontana, Fox, Gemini, Lake, Linea, Maty, Nova, One, Viky, Optima, Plus, Smart, Spring, Varia,Time,Elan,Kube,Milo</t>
    </r>
  </si>
  <si>
    <r>
      <rPr>
        <sz val="10"/>
        <rFont val="Times New Roman"/>
        <family val="1"/>
        <charset val="238"/>
      </rPr>
      <t xml:space="preserve">Zástěna AURORA2 2-dílná 1500 x 1200
</t>
    </r>
    <r>
      <rPr>
        <b/>
        <sz val="10"/>
        <rFont val="Times New Roman"/>
        <family val="1"/>
        <charset val="238"/>
      </rPr>
      <t>Evo, Evo-S, Fiona,Fontana,Fox, Gemini, Lake, Linea, Maty, Nova, One, Optima, Plus, Smart, Spring, Varia, Viky,Time,Elan,Kube,Milo</t>
    </r>
  </si>
  <si>
    <r>
      <rPr>
        <sz val="10"/>
        <rFont val="Times New Roman"/>
        <family val="1"/>
        <charset val="238"/>
      </rPr>
      <t xml:space="preserve">Zástěna AURORA3 2-dílná 1500 x 980 
</t>
    </r>
    <r>
      <rPr>
        <b/>
        <sz val="10"/>
        <rFont val="Times New Roman"/>
        <family val="1"/>
        <charset val="238"/>
      </rPr>
      <t>Evo, Fiona,Fontana,Fox, Gemini, Lake, Linea, Maty, Nova, One, Optima, Plus, Smart, Spring, Varia, Time,Elan,Kube,Milo</t>
    </r>
  </si>
  <si>
    <t>VZA1YO-H70</t>
  </si>
  <si>
    <t>VZA1YO-H75</t>
  </si>
  <si>
    <t>VZA1YO-H80</t>
  </si>
  <si>
    <t>VZA1YO-H85</t>
  </si>
  <si>
    <t>VZA2YO-H120L</t>
  </si>
  <si>
    <t>VZA2YO-H120P</t>
  </si>
  <si>
    <t>VZA2YO-H98</t>
  </si>
  <si>
    <t>VZA1YO-D70</t>
  </si>
  <si>
    <t>VZA1YO-D75</t>
  </si>
  <si>
    <t>VZA1YO-D80</t>
  </si>
  <si>
    <t>VZA1YO-D85</t>
  </si>
  <si>
    <t>VZA2YO-D120L</t>
  </si>
  <si>
    <t>VZA2YO-D120P</t>
  </si>
  <si>
    <t>VZA2YO-D98</t>
  </si>
  <si>
    <t>VANOVÉ BATERIE</t>
  </si>
  <si>
    <t>VABAFLY2</t>
  </si>
  <si>
    <t>VABAFLY3</t>
  </si>
  <si>
    <t>VABAFLY3-CM</t>
  </si>
  <si>
    <t>Vanová baterie s kaskádou, mosaz chrom</t>
  </si>
  <si>
    <t>Vanová baterie, mosaz chrom</t>
  </si>
  <si>
    <t>Vanová baterie, černý mat</t>
  </si>
  <si>
    <t>Cena před 
zdražením</t>
  </si>
  <si>
    <t>Rohová vanová zástěna IRIS COMBY 2 
84 x 150 x 70 pravá</t>
  </si>
  <si>
    <t>Rohová vanová zástěna IRIS COMBY 2 
84 x 150 x 70 levá</t>
  </si>
  <si>
    <t>Rohová vanová zástěna IRIS COMBY 2 
84 x 150 x 75 pravá</t>
  </si>
  <si>
    <t>Rohová vanová zástěna IRIS COMBY 2 
84 x 150 x 75 levá</t>
  </si>
  <si>
    <r>
      <rPr>
        <sz val="10"/>
        <rFont val="Times New Roman"/>
        <family val="1"/>
        <charset val="238"/>
      </rPr>
      <t xml:space="preserve">Zástěna YOUNG 1BSV 2-dílná 1200 x 1500
- rám černý mat
obdélníkové vany, nízké vany, vana </t>
    </r>
    <r>
      <rPr>
        <b/>
        <sz val="10"/>
        <rFont val="Times New Roman"/>
        <family val="1"/>
        <charset val="238"/>
      </rPr>
      <t>Evo-S, Fox, Fiona,Fontana,Gemini,Viky,Optima,Emo</t>
    </r>
  </si>
  <si>
    <r>
      <rPr>
        <sz val="10"/>
        <rFont val="Times New Roman"/>
        <family val="1"/>
        <charset val="238"/>
      </rPr>
      <t xml:space="preserve">Zástěna YOUNG 1V 1-dílná 700 x 1500
- rám bílý lesk
obdélníkové vany, nízké vany, vana </t>
    </r>
    <r>
      <rPr>
        <b/>
        <sz val="10"/>
        <rFont val="Times New Roman"/>
        <family val="1"/>
        <charset val="238"/>
      </rPr>
      <t>Evo-S, Fox,Fiona,Fontana,Gemini,Viky,Optima,Emo</t>
    </r>
  </si>
  <si>
    <r>
      <rPr>
        <sz val="10"/>
        <rFont val="Times New Roman"/>
        <family val="1"/>
        <charset val="238"/>
      </rPr>
      <t xml:space="preserve">Zástěna YOUNG 1V 1-dílná 750 x 1500
- rám bílý lesk
obdélníkové vany, nízké vany, vana </t>
    </r>
    <r>
      <rPr>
        <b/>
        <sz val="10"/>
        <rFont val="Times New Roman"/>
        <family val="1"/>
        <charset val="238"/>
      </rPr>
      <t>Evo-S, Fox,Fiona,Fontana,Gemini,Viky,Optima,Emo</t>
    </r>
  </si>
  <si>
    <r>
      <rPr>
        <sz val="10"/>
        <rFont val="Times New Roman"/>
        <family val="1"/>
        <charset val="238"/>
      </rPr>
      <t xml:space="preserve">Zástěna YOUNG 1V 1-dílná 800 x 1500
- rám bílý lesk
obdélníkové vany, nízké vany, vana </t>
    </r>
    <r>
      <rPr>
        <b/>
        <sz val="10"/>
        <rFont val="Times New Roman"/>
        <family val="1"/>
        <charset val="238"/>
      </rPr>
      <t>Evo-S, Fox,Fiona,Fontana,Gemini,Viky,Optima,Emo</t>
    </r>
  </si>
  <si>
    <r>
      <rPr>
        <sz val="10"/>
        <rFont val="Times New Roman"/>
        <family val="1"/>
        <charset val="238"/>
      </rPr>
      <t xml:space="preserve">Zástěna YOUNG 1V 1-dílná 850 x 1500
- rám bílý lesk
obdélníkové vany, nízké vany, vana </t>
    </r>
    <r>
      <rPr>
        <b/>
        <sz val="10"/>
        <rFont val="Times New Roman"/>
        <family val="1"/>
        <charset val="238"/>
      </rPr>
      <t>Evo-S, Fox,Fiona,Fontana,Gemini,Viky,Optima,Emo</t>
    </r>
  </si>
  <si>
    <r>
      <rPr>
        <sz val="10"/>
        <rFont val="Times New Roman"/>
        <family val="1"/>
        <charset val="238"/>
      </rPr>
      <t xml:space="preserve">Zástěna YOUNG 1BSV 2-dílná 1200 x 1500
- rám bílý
obdélníkové vany, nízké vany, vana </t>
    </r>
    <r>
      <rPr>
        <b/>
        <sz val="10"/>
        <rFont val="Times New Roman"/>
        <family val="1"/>
        <charset val="238"/>
      </rPr>
      <t>Evo-S, Fox, Fiona,Fontana,Gemini,Viky,Optima,Emo</t>
    </r>
  </si>
  <si>
    <r>
      <rPr>
        <sz val="10"/>
        <rFont val="Times New Roman"/>
        <family val="1"/>
        <charset val="238"/>
      </rPr>
      <t xml:space="preserve">Zástěna YOUNG 3V 2-dílná 980 x 1500
- rám bílý lesk
obdélníkové vany, nízké vany, vana </t>
    </r>
    <r>
      <rPr>
        <b/>
        <sz val="10"/>
        <rFont val="Times New Roman"/>
        <family val="1"/>
        <charset val="238"/>
      </rPr>
      <t>Fox, Fiona, Fontana,Gemini,Optima</t>
    </r>
  </si>
  <si>
    <r>
      <rPr>
        <sz val="10"/>
        <rFont val="Times New Roman"/>
        <family val="1"/>
        <charset val="238"/>
      </rPr>
      <t xml:space="preserve">Zástěna YOUNG 1V 1-dílná 700 x 1500
- rám černý
obdélníkové vany, nízké vany, vana </t>
    </r>
    <r>
      <rPr>
        <b/>
        <sz val="10"/>
        <rFont val="Times New Roman"/>
        <family val="1"/>
        <charset val="238"/>
      </rPr>
      <t>Evo-S, Fox,Fiona,Fontana,Gemini,Viky,Optima,Emo</t>
    </r>
  </si>
  <si>
    <r>
      <rPr>
        <sz val="10"/>
        <rFont val="Times New Roman"/>
        <family val="1"/>
        <charset val="238"/>
      </rPr>
      <t xml:space="preserve">Zástěna YOUNG 1V 1-dílná 750 x 1500
- rám černý
obdélníkové vany, nízké vany, vana </t>
    </r>
    <r>
      <rPr>
        <b/>
        <sz val="10"/>
        <rFont val="Times New Roman"/>
        <family val="1"/>
        <charset val="238"/>
      </rPr>
      <t>Evo-S, Fox,Fiona,Fontana,Gemini,Viky,Optima,Emo</t>
    </r>
  </si>
  <si>
    <r>
      <rPr>
        <sz val="10"/>
        <rFont val="Times New Roman"/>
        <family val="1"/>
        <charset val="238"/>
      </rPr>
      <t xml:space="preserve">Zástěna YOUNG 1V 1-dílná 800 x 1500
- rám černý
obdélníkové vany, nízké vany, vana </t>
    </r>
    <r>
      <rPr>
        <b/>
        <sz val="10"/>
        <rFont val="Times New Roman"/>
        <family val="1"/>
        <charset val="238"/>
      </rPr>
      <t>Evo-S, Fox,Fiona,Fontana,Gemini,Viky,Optima,Emo</t>
    </r>
  </si>
  <si>
    <r>
      <rPr>
        <sz val="10"/>
        <rFont val="Times New Roman"/>
        <family val="1"/>
        <charset val="238"/>
      </rPr>
      <t xml:space="preserve">Zástěna YOUNG 1V 1-dílná 850 x 1500
- rám černý
obdélníkové vany, nízké vany, vana </t>
    </r>
    <r>
      <rPr>
        <b/>
        <sz val="10"/>
        <rFont val="Times New Roman"/>
        <family val="1"/>
        <charset val="238"/>
      </rPr>
      <t>Evo-S, Fox,Fiona,Fontana,Gemini,Viky,Optima,Emo</t>
    </r>
  </si>
  <si>
    <r>
      <rPr>
        <sz val="10"/>
        <rFont val="Times New Roman"/>
        <family val="1"/>
        <charset val="238"/>
      </rPr>
      <t xml:space="preserve">Zástěna YOUNG 3V 2-dílná 980 x 1500
- rám černý
obdélníkové vany, nízké vany, vana </t>
    </r>
    <r>
      <rPr>
        <b/>
        <sz val="10"/>
        <rFont val="Times New Roman"/>
        <family val="1"/>
        <charset val="238"/>
      </rPr>
      <t>Fox, Fiona, Fontana,Gemini,Optima</t>
    </r>
  </si>
  <si>
    <t>cena před zdražením 12/2022</t>
  </si>
  <si>
    <r>
      <t xml:space="preserve">
</t>
    </r>
    <r>
      <rPr>
        <b/>
        <sz val="22"/>
        <color rgb="FF222574"/>
        <rFont val="Times New Roman"/>
        <family val="1"/>
        <charset val="238"/>
      </rPr>
      <t>Změna cen vybraného zboží od 1.2.2023</t>
    </r>
  </si>
  <si>
    <t>KRYCÍ PANELY</t>
  </si>
  <si>
    <t>VANY</t>
  </si>
  <si>
    <t>SAPANARI</t>
  </si>
  <si>
    <t>Čelní panel Ariela 1500, 1600</t>
  </si>
  <si>
    <t>SAPANFIO</t>
  </si>
  <si>
    <t xml:space="preserve">Čelní panel Fiona 1500,1600 </t>
  </si>
  <si>
    <t>SAPANFON150</t>
  </si>
  <si>
    <t>Čelní panel Fontana 1500</t>
  </si>
  <si>
    <t>SAPANFON160</t>
  </si>
  <si>
    <t>Čelní panel Fontana 1600</t>
  </si>
  <si>
    <t>SAPANFON170</t>
  </si>
  <si>
    <t>Čelní panel Fontana 1700</t>
  </si>
  <si>
    <t>SAPANLAG</t>
  </si>
  <si>
    <t>Čelní panel Lagoon 1680, 1800</t>
  </si>
  <si>
    <t>SAPANOPTP</t>
  </si>
  <si>
    <t>Čelní panel Optima pravý</t>
  </si>
  <si>
    <t>SAPANOPTL</t>
  </si>
  <si>
    <t>Čelní panel Optima levý</t>
  </si>
  <si>
    <t>SAPANOTA</t>
  </si>
  <si>
    <t>Čelní panel Otava</t>
  </si>
  <si>
    <t>SAPANSOL140</t>
  </si>
  <si>
    <t>Čelní panel Solo 1400</t>
  </si>
  <si>
    <t>SAPANSOL150</t>
  </si>
  <si>
    <t>Čelní panel Solo 1500</t>
  </si>
  <si>
    <t>SAPANVLT</t>
  </si>
  <si>
    <t>Čelní panel Vltava</t>
  </si>
  <si>
    <t>SAPANKLA01</t>
  </si>
  <si>
    <t>Čelní panel - klasická vana 1400 - 2000 
(výška 57 cm)</t>
  </si>
  <si>
    <t>SAPANKLA02</t>
  </si>
  <si>
    <t>Boční panel - klasická vana 700 - 900 
(výška 57 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</si>
</sst>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#,##0&quot;  &quot;"/>
    <numFmt numFmtId="167" formatCode="#,##0.0&quot; &quot;"/>
  </numFmts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sz val="11"/>
      <color rgb="FF00000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22"/>
      <color theme="4"/>
      <name val="Times New Roman"/>
      <family val="1"/>
      <charset val="238"/>
    </font>
    <font>
      <b/>
      <sz val="22"/>
      <color rgb="FF222574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33CCC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8" fillId="0" borderId="0"/>
  </cellStyleXfs>
  <cellXfs count="57">
    <xf numFmtId="0" fontId="0" fillId="0" borderId="0" xfId="0"/>
    <xf numFmtId="0" fontId="9" fillId="0" borderId="0" xfId="0" applyFont="1"/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5" xfId="0" applyFont="1" applyBorder="1" applyAlignment="1" applyProtection="1">
      <alignment vertical="center"/>
      <protection locked="0"/>
    </xf>
    <xf numFmtId="0" fontId="6" fillId="0" borderId="6" xfId="0" applyFont="1" applyBorder="1" applyAlignment="1" applyProtection="1">
      <alignment vertical="center"/>
      <protection locked="0"/>
    </xf>
    <xf numFmtId="0" fontId="6" fillId="0" borderId="6" xfId="3" applyFont="1" applyBorder="1" applyAlignment="1" applyProtection="1">
      <alignment vertical="center"/>
      <protection locked="0"/>
    </xf>
    <xf numFmtId="0" fontId="6" fillId="0" borderId="6" xfId="3" applyFont="1" applyBorder="1" applyAlignment="1" applyProtection="1">
      <alignment vertical="center" wrapText="1"/>
      <protection locked="0"/>
    </xf>
    <xf numFmtId="0" fontId="4" fillId="0" borderId="6" xfId="3" applyFont="1" applyBorder="1" applyAlignment="1" applyProtection="1">
      <alignment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3" fillId="0" borderId="6" xfId="3" applyFont="1" applyBorder="1" applyAlignment="1">
      <alignment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 wrapText="1"/>
    </xf>
    <xf numFmtId="0" fontId="12" fillId="0" borderId="6" xfId="0" applyFont="1" applyBorder="1" applyAlignment="1" applyProtection="1">
      <alignment vertical="center"/>
      <protection locked="0"/>
    </xf>
    <xf numFmtId="0" fontId="11" fillId="0" borderId="2" xfId="0" applyFont="1" applyBorder="1" applyAlignment="1">
      <alignment horizontal="center" vertical="center" wrapText="1"/>
    </xf>
    <xf numFmtId="165" fontId="1" fillId="3" borderId="0" xfId="3" applyNumberFormat="1" applyFont="1" applyFill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165" fontId="1" fillId="2" borderId="0" xfId="3" applyNumberFormat="1" applyFont="1" applyFill="1" applyAlignment="1" applyProtection="1">
      <alignment horizontal="center" vertical="center"/>
      <protection locked="0"/>
    </xf>
    <xf numFmtId="3" fontId="1" fillId="3" borderId="0" xfId="3" applyNumberFormat="1" applyFont="1" applyFill="1" applyAlignment="1">
      <alignment horizontal="center" vertical="center"/>
    </xf>
    <xf numFmtId="164" fontId="1" fillId="2" borderId="0" xfId="3" applyNumberFormat="1" applyFont="1" applyFill="1" applyAlignment="1">
      <alignment horizontal="center" vertical="center"/>
    </xf>
    <xf numFmtId="1" fontId="1" fillId="0" borderId="0" xfId="3" applyNumberFormat="1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0" borderId="5" xfId="0" applyFont="1" applyBorder="1" applyAlignment="1" applyProtection="1">
      <alignment vertical="center"/>
      <protection locked="0"/>
    </xf>
    <xf numFmtId="165" fontId="6" fillId="0" borderId="5" xfId="3" applyNumberFormat="1" applyFont="1" applyBorder="1" applyAlignment="1">
      <alignment horizontal="right" vertical="center"/>
    </xf>
    <xf numFmtId="165" fontId="6" fillId="0" borderId="0" xfId="3" applyNumberFormat="1" applyFont="1" applyAlignment="1" applyProtection="1">
      <alignment horizontal="right" vertical="center"/>
      <protection locked="0"/>
    </xf>
    <xf numFmtId="165" fontId="1" fillId="2" borderId="0" xfId="3" applyNumberFormat="1" applyFont="1" applyFill="1" applyAlignment="1">
      <alignment horizontal="center" vertical="center"/>
    </xf>
    <xf numFmtId="0" fontId="9" fillId="0" borderId="0" xfId="0" applyFont="1" applyAlignment="1">
      <alignment wrapText="1"/>
    </xf>
    <xf numFmtId="165" fontId="6" fillId="0" borderId="6" xfId="3" applyNumberFormat="1" applyFont="1" applyBorder="1" applyAlignment="1">
      <alignment horizontal="right" vertical="center"/>
    </xf>
    <xf numFmtId="166" fontId="6" fillId="0" borderId="5" xfId="3" applyNumberFormat="1" applyFont="1" applyBorder="1" applyAlignment="1">
      <alignment horizontal="right" vertical="center"/>
    </xf>
    <xf numFmtId="166" fontId="6" fillId="0" borderId="6" xfId="3" applyNumberFormat="1" applyFont="1" applyBorder="1" applyAlignment="1">
      <alignment horizontal="right" vertical="center"/>
    </xf>
    <xf numFmtId="167" fontId="6" fillId="0" borderId="10" xfId="3" applyNumberFormat="1" applyFont="1" applyBorder="1" applyAlignment="1">
      <alignment horizontal="right" vertical="center"/>
    </xf>
    <xf numFmtId="167" fontId="6" fillId="0" borderId="11" xfId="3" applyNumberFormat="1" applyFont="1" applyBorder="1" applyAlignment="1">
      <alignment horizontal="right" vertical="center"/>
    </xf>
    <xf numFmtId="0" fontId="6" fillId="0" borderId="0" xfId="3" applyFont="1" applyAlignment="1" applyProtection="1">
      <alignment vertical="center"/>
      <protection locked="0"/>
    </xf>
    <xf numFmtId="165" fontId="6" fillId="0" borderId="0" xfId="3" applyNumberFormat="1" applyFont="1" applyAlignment="1">
      <alignment horizontal="right" vertical="center"/>
    </xf>
    <xf numFmtId="166" fontId="6" fillId="0" borderId="0" xfId="3" applyNumberFormat="1" applyFont="1" applyAlignment="1">
      <alignment horizontal="right" vertical="center"/>
    </xf>
    <xf numFmtId="167" fontId="6" fillId="0" borderId="0" xfId="3" applyNumberFormat="1" applyFont="1" applyAlignment="1">
      <alignment horizontal="right" vertical="center"/>
    </xf>
    <xf numFmtId="0" fontId="12" fillId="0" borderId="5" xfId="0" applyFont="1" applyBorder="1" applyAlignment="1" applyProtection="1">
      <alignment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6" xfId="3" applyFont="1" applyBorder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165" fontId="6" fillId="0" borderId="0" xfId="3" applyNumberFormat="1" applyFont="1" applyBorder="1" applyAlignment="1">
      <alignment horizontal="right" vertical="center"/>
    </xf>
    <xf numFmtId="166" fontId="6" fillId="0" borderId="0" xfId="3" applyNumberFormat="1" applyFont="1" applyBorder="1" applyAlignment="1">
      <alignment horizontal="right" vertical="center"/>
    </xf>
    <xf numFmtId="167" fontId="6" fillId="0" borderId="0" xfId="3" applyNumberFormat="1" applyFont="1" applyBorder="1" applyAlignment="1">
      <alignment horizontal="right" vertical="center"/>
    </xf>
    <xf numFmtId="0" fontId="6" fillId="0" borderId="6" xfId="3" applyFont="1" applyBorder="1" applyAlignment="1" applyProtection="1">
      <alignment horizontal="left" vertical="center" wrapText="1"/>
      <protection locked="0"/>
    </xf>
    <xf numFmtId="0" fontId="6" fillId="0" borderId="0" xfId="3" applyFont="1" applyBorder="1" applyAlignment="1" applyProtection="1">
      <alignment horizontal="left" vertical="center" wrapText="1"/>
      <protection locked="0"/>
    </xf>
    <xf numFmtId="0" fontId="13" fillId="0" borderId="1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</cellXfs>
  <cellStyles count="4">
    <cellStyle name="Excel Built-in Normal" xfId="1"/>
    <cellStyle name="Normální" xfId="0" builtinId="0"/>
    <cellStyle name="normální 2" xfId="2"/>
    <cellStyle name="TableStyleLight1" xfId="3"/>
  </cellStyles>
  <dxfs count="0"/>
  <tableStyles count="0" defaultTableStyle="TableStyleMedium9" defaultPivotStyle="PivotStyleLight16"/>
  <colors>
    <mruColors>
      <color rgb="FF2225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1066800</xdr:colOff>
      <xdr:row>0</xdr:row>
      <xdr:rowOff>0</xdr:rowOff>
    </xdr:from>
    <xdr:to>
      <xdr:col>2</xdr:col>
      <xdr:colOff>76200</xdr:colOff>
      <xdr:row>0</xdr:row>
      <xdr:rowOff>457200</xdr:rowOff>
    </xdr:to>
    <xdr:pic>
      <xdr:nvPicPr>
        <xdr:cNvPr id="1047" name="Obrázek 2">
          <a:extLst>
            <a:ext uri="{FF2B5EF4-FFF2-40B4-BE49-F238E27FC236}">
              <a16:creationId xmlns:a16="http://schemas.microsoft.com/office/drawing/2014/main" xmlns="" id="{28FA9F81-DA57-4D91-B360-2A80EA054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0"/>
          <a:ext cx="17526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zoomScaleNormal="100" workbookViewId="0">
      <selection activeCell="C65" sqref="C65"/>
    </sheetView>
  </sheetViews>
  <sheetFormatPr defaultRowHeight="18" customHeight="1" x14ac:dyDescent="0.2"/>
  <cols>
    <col min="1" max="1" width="14.7109375" style="1" customWidth="1"/>
    <col min="2" max="2" width="41.140625" style="1" customWidth="1"/>
    <col min="3" max="3" width="7.85546875" style="1" customWidth="1"/>
    <col min="4" max="4" width="8.28515625" style="1" customWidth="1"/>
    <col min="5" max="6" width="7.42578125" style="1" customWidth="1"/>
    <col min="7" max="7" width="15" style="1" customWidth="1"/>
    <col min="8" max="8" width="35" style="1" hidden="1" customWidth="1"/>
    <col min="9" max="9" width="9.140625" style="1" hidden="1" customWidth="1"/>
    <col min="10" max="16384" width="9.140625" style="1"/>
  </cols>
  <sheetData>
    <row r="1" spans="1:9" ht="81" customHeight="1" x14ac:dyDescent="0.2">
      <c r="A1" s="56" t="s">
        <v>82</v>
      </c>
      <c r="B1" s="56"/>
      <c r="C1" s="56"/>
      <c r="D1" s="56"/>
      <c r="E1" s="56"/>
      <c r="F1" s="56"/>
    </row>
    <row r="2" spans="1:9" ht="30" customHeight="1" thickBot="1" x14ac:dyDescent="0.25">
      <c r="A2" s="55" t="s">
        <v>84</v>
      </c>
      <c r="B2" s="55"/>
      <c r="C2" s="55"/>
      <c r="D2" s="55"/>
      <c r="E2" s="55"/>
      <c r="F2" s="55"/>
    </row>
    <row r="3" spans="1:9" ht="32.25" customHeight="1" thickBo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8" t="s">
        <v>5</v>
      </c>
      <c r="H3" s="36" t="s">
        <v>64</v>
      </c>
    </row>
    <row r="4" spans="1:9" ht="18" customHeight="1" x14ac:dyDescent="0.2">
      <c r="A4" s="11" t="s">
        <v>13</v>
      </c>
      <c r="B4" s="12" t="s">
        <v>28</v>
      </c>
      <c r="C4" s="33">
        <f>H4*1.05*1.2</f>
        <v>70183.820385000014</v>
      </c>
      <c r="D4" s="38">
        <f t="shared" ref="D4:D5" si="0">C4*1.21</f>
        <v>84922.422665850012</v>
      </c>
      <c r="E4" s="40">
        <f t="shared" ref="E4:E5" si="1">C4/25</f>
        <v>2807.3528154000005</v>
      </c>
      <c r="F4" s="38">
        <f t="shared" ref="F4:F5" si="2">E4*1.2</f>
        <v>3368.8233784800004</v>
      </c>
      <c r="H4" s="34">
        <v>55701.44475000001</v>
      </c>
    </row>
    <row r="5" spans="1:9" ht="18" customHeight="1" x14ac:dyDescent="0.2">
      <c r="A5" s="11" t="s">
        <v>14</v>
      </c>
      <c r="B5" s="12" t="s">
        <v>23</v>
      </c>
      <c r="C5" s="33">
        <f>H5*1.05*1.2</f>
        <v>70183.820385000014</v>
      </c>
      <c r="D5" s="38">
        <f t="shared" si="0"/>
        <v>84922.422665850012</v>
      </c>
      <c r="E5" s="40">
        <f t="shared" si="1"/>
        <v>2807.3528154000005</v>
      </c>
      <c r="F5" s="38">
        <f t="shared" si="2"/>
        <v>3368.8233784800004</v>
      </c>
      <c r="H5" s="34">
        <v>55701.44475000001</v>
      </c>
    </row>
    <row r="6" spans="1:9" ht="18" customHeight="1" x14ac:dyDescent="0.2">
      <c r="A6" s="11" t="s">
        <v>16</v>
      </c>
      <c r="B6" s="12" t="s">
        <v>24</v>
      </c>
      <c r="C6" s="33">
        <f t="shared" ref="C6:C9" si="3">H6*1.05*1.2</f>
        <v>74641.293153000006</v>
      </c>
      <c r="D6" s="38">
        <f t="shared" ref="D6:D9" si="4">C6*1.21</f>
        <v>90315.964715130001</v>
      </c>
      <c r="E6" s="40">
        <f t="shared" ref="E6:E9" si="5">C6/25</f>
        <v>2985.6517261200001</v>
      </c>
      <c r="F6" s="38">
        <f t="shared" ref="F6:F9" si="6">E6*1.2</f>
        <v>3582.7820713440001</v>
      </c>
      <c r="H6" s="34">
        <v>59239.121550000003</v>
      </c>
    </row>
    <row r="7" spans="1:9" ht="18" customHeight="1" x14ac:dyDescent="0.2">
      <c r="A7" s="11" t="s">
        <v>15</v>
      </c>
      <c r="B7" s="12" t="s">
        <v>25</v>
      </c>
      <c r="C7" s="33">
        <f t="shared" si="3"/>
        <v>74641.293153000006</v>
      </c>
      <c r="D7" s="38">
        <f t="shared" si="4"/>
        <v>90315.964715130001</v>
      </c>
      <c r="E7" s="40">
        <f t="shared" si="5"/>
        <v>2985.6517261200001</v>
      </c>
      <c r="F7" s="38">
        <f t="shared" si="6"/>
        <v>3582.7820713440001</v>
      </c>
      <c r="H7" s="34">
        <v>59239.121550000003</v>
      </c>
    </row>
    <row r="8" spans="1:9" ht="18" customHeight="1" x14ac:dyDescent="0.2">
      <c r="A8" s="11" t="s">
        <v>17</v>
      </c>
      <c r="B8" s="12" t="s">
        <v>26</v>
      </c>
      <c r="C8" s="33">
        <f t="shared" si="3"/>
        <v>79087.016358000008</v>
      </c>
      <c r="D8" s="38">
        <f t="shared" si="4"/>
        <v>95695.289793180011</v>
      </c>
      <c r="E8" s="40">
        <f t="shared" si="5"/>
        <v>3163.4806543200002</v>
      </c>
      <c r="F8" s="38">
        <f t="shared" si="6"/>
        <v>3796.176785184</v>
      </c>
      <c r="H8" s="34">
        <v>62767.473300000005</v>
      </c>
    </row>
    <row r="9" spans="1:9" ht="18" customHeight="1" x14ac:dyDescent="0.2">
      <c r="A9" s="11" t="s">
        <v>18</v>
      </c>
      <c r="B9" s="12" t="s">
        <v>27</v>
      </c>
      <c r="C9" s="33">
        <f t="shared" si="3"/>
        <v>79087.016358000008</v>
      </c>
      <c r="D9" s="38">
        <f t="shared" si="4"/>
        <v>95695.289793180011</v>
      </c>
      <c r="E9" s="40">
        <f t="shared" si="5"/>
        <v>3163.4806543200002</v>
      </c>
      <c r="F9" s="38">
        <f t="shared" si="6"/>
        <v>3796.176785184</v>
      </c>
      <c r="H9" s="34">
        <v>62767.473300000005</v>
      </c>
    </row>
    <row r="10" spans="1:9" ht="18" customHeight="1" x14ac:dyDescent="0.2">
      <c r="A10" s="24"/>
      <c r="B10" s="42"/>
      <c r="C10" s="43"/>
      <c r="D10" s="44"/>
      <c r="E10" s="45"/>
      <c r="F10" s="44"/>
      <c r="H10" s="34"/>
    </row>
    <row r="11" spans="1:9" ht="30" customHeight="1" thickBot="1" x14ac:dyDescent="0.25">
      <c r="A11" s="55" t="s">
        <v>83</v>
      </c>
      <c r="B11" s="55"/>
      <c r="C11" s="55"/>
      <c r="D11" s="55"/>
      <c r="E11" s="55"/>
      <c r="F11" s="55"/>
    </row>
    <row r="12" spans="1:9" ht="29.25" customHeight="1" thickBot="1" x14ac:dyDescent="0.25">
      <c r="A12" s="2" t="s">
        <v>0</v>
      </c>
      <c r="B12" s="3" t="s">
        <v>1</v>
      </c>
      <c r="C12" s="22" t="s">
        <v>2</v>
      </c>
      <c r="D12" s="22" t="s">
        <v>3</v>
      </c>
      <c r="E12" s="22" t="s">
        <v>4</v>
      </c>
      <c r="F12" s="20" t="s">
        <v>5</v>
      </c>
      <c r="H12" s="36" t="s">
        <v>64</v>
      </c>
      <c r="I12" s="1" t="s">
        <v>81</v>
      </c>
    </row>
    <row r="13" spans="1:9" ht="18" customHeight="1" x14ac:dyDescent="0.2">
      <c r="A13" s="46" t="s">
        <v>85</v>
      </c>
      <c r="B13" s="47" t="s">
        <v>86</v>
      </c>
      <c r="C13" s="33">
        <f>I13*1.1</f>
        <v>3625.1600000000003</v>
      </c>
      <c r="D13" s="39">
        <f t="shared" ref="D13:D17" si="7">C13*1.21</f>
        <v>4386.4436000000005</v>
      </c>
      <c r="E13" s="40">
        <f t="shared" ref="E13:E17" si="8">C13/25</f>
        <v>145.00640000000001</v>
      </c>
      <c r="F13" s="38">
        <f>E13*1.2</f>
        <v>174.00768000000002</v>
      </c>
      <c r="H13" s="35">
        <v>3138.6481200000003</v>
      </c>
      <c r="I13" s="33">
        <v>3295.6</v>
      </c>
    </row>
    <row r="14" spans="1:9" ht="18" customHeight="1" x14ac:dyDescent="0.2">
      <c r="A14" s="21" t="s">
        <v>87</v>
      </c>
      <c r="B14" s="48" t="s">
        <v>88</v>
      </c>
      <c r="C14" s="33">
        <f>I14*1.1</f>
        <v>4187.26</v>
      </c>
      <c r="D14" s="39">
        <f t="shared" si="7"/>
        <v>5066.5846000000001</v>
      </c>
      <c r="E14" s="40">
        <f t="shared" si="8"/>
        <v>167.49040000000002</v>
      </c>
      <c r="F14" s="38">
        <f t="shared" ref="F14:F17" si="9">E14*1.2</f>
        <v>200.98848000000001</v>
      </c>
      <c r="H14" s="35">
        <v>3625.3033800000003</v>
      </c>
      <c r="I14" s="33">
        <v>3806.6</v>
      </c>
    </row>
    <row r="15" spans="1:9" ht="18" customHeight="1" x14ac:dyDescent="0.2">
      <c r="A15" s="21" t="s">
        <v>89</v>
      </c>
      <c r="B15" s="48" t="s">
        <v>90</v>
      </c>
      <c r="C15" s="33">
        <f t="shared" ref="C15:C17" si="10">I15*1.1</f>
        <v>3875.1900000000005</v>
      </c>
      <c r="D15" s="39">
        <f t="shared" si="7"/>
        <v>4688.9799000000003</v>
      </c>
      <c r="E15" s="40">
        <f t="shared" si="8"/>
        <v>155.00760000000002</v>
      </c>
      <c r="F15" s="38">
        <f>E15*1.2</f>
        <v>186.00912000000002</v>
      </c>
      <c r="H15" s="35">
        <v>3355.1818800000001</v>
      </c>
      <c r="I15" s="33">
        <v>3522.9</v>
      </c>
    </row>
    <row r="16" spans="1:9" ht="18" customHeight="1" x14ac:dyDescent="0.2">
      <c r="A16" s="21" t="s">
        <v>91</v>
      </c>
      <c r="B16" s="48" t="s">
        <v>92</v>
      </c>
      <c r="C16" s="33">
        <f t="shared" si="10"/>
        <v>3875.1900000000005</v>
      </c>
      <c r="D16" s="39">
        <f t="shared" si="7"/>
        <v>4688.9799000000003</v>
      </c>
      <c r="E16" s="40">
        <f t="shared" si="8"/>
        <v>155.00760000000002</v>
      </c>
      <c r="F16" s="38">
        <f t="shared" si="9"/>
        <v>186.00912000000002</v>
      </c>
      <c r="H16" s="35">
        <v>3355.1818800000001</v>
      </c>
      <c r="I16" s="33">
        <v>3522.9</v>
      </c>
    </row>
    <row r="17" spans="1:9" ht="18" customHeight="1" x14ac:dyDescent="0.2">
      <c r="A17" s="21" t="s">
        <v>93</v>
      </c>
      <c r="B17" s="48" t="s">
        <v>94</v>
      </c>
      <c r="C17" s="33">
        <f t="shared" si="10"/>
        <v>3875.1900000000005</v>
      </c>
      <c r="D17" s="39">
        <f t="shared" si="7"/>
        <v>4688.9799000000003</v>
      </c>
      <c r="E17" s="40">
        <f t="shared" si="8"/>
        <v>155.00760000000002</v>
      </c>
      <c r="F17" s="38">
        <f t="shared" si="9"/>
        <v>186.00912000000002</v>
      </c>
      <c r="H17" s="35">
        <v>3355.1818800000001</v>
      </c>
      <c r="I17" s="33">
        <v>3522.9</v>
      </c>
    </row>
    <row r="18" spans="1:9" ht="18" customHeight="1" x14ac:dyDescent="0.2">
      <c r="A18" s="21" t="s">
        <v>19</v>
      </c>
      <c r="B18" s="15" t="s">
        <v>35</v>
      </c>
      <c r="C18" s="33">
        <f>H18*1.05*1.2</f>
        <v>7430.6986739999993</v>
      </c>
      <c r="D18" s="39">
        <f t="shared" ref="D18:D28" si="11">C18*1.21</f>
        <v>8991.1453955399993</v>
      </c>
      <c r="E18" s="40">
        <f t="shared" ref="E18:E28" si="12">C18/25</f>
        <v>297.22794696</v>
      </c>
      <c r="F18" s="38">
        <f t="shared" ref="F18:F28" si="13">E18*1.2</f>
        <v>356.67353635199999</v>
      </c>
      <c r="H18" s="35">
        <v>5897.3798999999999</v>
      </c>
    </row>
    <row r="19" spans="1:9" ht="18" customHeight="1" x14ac:dyDescent="0.2">
      <c r="A19" s="21" t="s">
        <v>20</v>
      </c>
      <c r="B19" s="15" t="s">
        <v>36</v>
      </c>
      <c r="C19" s="33">
        <f>H19*1.05*1.2</f>
        <v>3128.7272940000007</v>
      </c>
      <c r="D19" s="39">
        <f t="shared" si="11"/>
        <v>3785.7600257400009</v>
      </c>
      <c r="E19" s="40">
        <f t="shared" si="12"/>
        <v>125.14909176000003</v>
      </c>
      <c r="F19" s="38">
        <f t="shared" si="13"/>
        <v>150.17891011200004</v>
      </c>
      <c r="H19" s="35">
        <v>2483.1169000000004</v>
      </c>
    </row>
    <row r="20" spans="1:9" ht="18" customHeight="1" x14ac:dyDescent="0.2">
      <c r="A20" s="21" t="s">
        <v>95</v>
      </c>
      <c r="B20" s="48" t="s">
        <v>96</v>
      </c>
      <c r="C20" s="33">
        <f>I20*1.1</f>
        <v>3875.1900000000005</v>
      </c>
      <c r="D20" s="39">
        <f t="shared" si="11"/>
        <v>4688.9799000000003</v>
      </c>
      <c r="E20" s="40">
        <f t="shared" si="12"/>
        <v>155.00760000000002</v>
      </c>
      <c r="F20" s="38">
        <f t="shared" si="13"/>
        <v>186.00912000000002</v>
      </c>
      <c r="H20" s="35">
        <v>3355.1818800000001</v>
      </c>
      <c r="I20" s="1">
        <v>3522.9</v>
      </c>
    </row>
    <row r="21" spans="1:9" ht="18" customHeight="1" x14ac:dyDescent="0.2">
      <c r="A21" s="21" t="s">
        <v>97</v>
      </c>
      <c r="B21" s="48" t="s">
        <v>98</v>
      </c>
      <c r="C21" s="33">
        <f>I21*1.1</f>
        <v>3875.1900000000005</v>
      </c>
      <c r="D21" s="39">
        <f t="shared" si="11"/>
        <v>4688.9799000000003</v>
      </c>
      <c r="E21" s="40">
        <f t="shared" si="12"/>
        <v>155.00760000000002</v>
      </c>
      <c r="F21" s="38">
        <f t="shared" si="13"/>
        <v>186.00912000000002</v>
      </c>
      <c r="H21" s="35">
        <v>3355.1818800000001</v>
      </c>
      <c r="I21" s="1">
        <v>3522.9</v>
      </c>
    </row>
    <row r="22" spans="1:9" ht="18" customHeight="1" x14ac:dyDescent="0.2">
      <c r="A22" s="21" t="s">
        <v>99</v>
      </c>
      <c r="B22" s="48" t="s">
        <v>100</v>
      </c>
      <c r="C22" s="33">
        <f t="shared" ref="C22:C26" si="14">I22*1.1</f>
        <v>3875.1900000000005</v>
      </c>
      <c r="D22" s="39">
        <f t="shared" si="11"/>
        <v>4688.9799000000003</v>
      </c>
      <c r="E22" s="40">
        <f t="shared" si="12"/>
        <v>155.00760000000002</v>
      </c>
      <c r="F22" s="38">
        <f t="shared" si="13"/>
        <v>186.00912000000002</v>
      </c>
      <c r="H22" s="35">
        <v>3355.1818800000001</v>
      </c>
      <c r="I22" s="1">
        <v>3522.9</v>
      </c>
    </row>
    <row r="23" spans="1:9" ht="18" customHeight="1" x14ac:dyDescent="0.2">
      <c r="A23" s="21" t="s">
        <v>101</v>
      </c>
      <c r="B23" s="48" t="s">
        <v>102</v>
      </c>
      <c r="C23" s="33">
        <f t="shared" si="14"/>
        <v>4063.1800000000007</v>
      </c>
      <c r="D23" s="39">
        <f t="shared" si="11"/>
        <v>4916.4478000000008</v>
      </c>
      <c r="E23" s="40">
        <f t="shared" si="12"/>
        <v>162.52720000000002</v>
      </c>
      <c r="F23" s="38">
        <f t="shared" si="13"/>
        <v>195.03264000000001</v>
      </c>
      <c r="H23" s="35">
        <v>3517.9096200000004</v>
      </c>
      <c r="I23" s="1">
        <v>3693.8</v>
      </c>
    </row>
    <row r="24" spans="1:9" ht="18" customHeight="1" x14ac:dyDescent="0.2">
      <c r="A24" s="21" t="s">
        <v>103</v>
      </c>
      <c r="B24" s="48" t="s">
        <v>104</v>
      </c>
      <c r="C24" s="33">
        <f t="shared" si="14"/>
        <v>4063.1800000000007</v>
      </c>
      <c r="D24" s="39">
        <f t="shared" si="11"/>
        <v>4916.4478000000008</v>
      </c>
      <c r="E24" s="40">
        <f t="shared" si="12"/>
        <v>162.52720000000002</v>
      </c>
      <c r="F24" s="38">
        <f t="shared" si="13"/>
        <v>195.03264000000001</v>
      </c>
      <c r="H24" s="35">
        <v>3517.9096200000004</v>
      </c>
      <c r="I24" s="1">
        <v>3693.8</v>
      </c>
    </row>
    <row r="25" spans="1:9" ht="18" customHeight="1" x14ac:dyDescent="0.2">
      <c r="A25" s="21" t="s">
        <v>105</v>
      </c>
      <c r="B25" s="48" t="s">
        <v>106</v>
      </c>
      <c r="C25" s="33">
        <f t="shared" si="14"/>
        <v>4063.1800000000007</v>
      </c>
      <c r="D25" s="39">
        <f t="shared" si="11"/>
        <v>4916.4478000000008</v>
      </c>
      <c r="E25" s="40">
        <f t="shared" si="12"/>
        <v>162.52720000000002</v>
      </c>
      <c r="F25" s="38">
        <f t="shared" si="13"/>
        <v>195.03264000000001</v>
      </c>
      <c r="H25" s="35">
        <v>3517.9096200000004</v>
      </c>
      <c r="I25" s="1">
        <v>3693.8</v>
      </c>
    </row>
    <row r="26" spans="1:9" ht="18" customHeight="1" x14ac:dyDescent="0.2">
      <c r="A26" s="21" t="s">
        <v>107</v>
      </c>
      <c r="B26" s="48" t="s">
        <v>108</v>
      </c>
      <c r="C26" s="33">
        <f t="shared" si="14"/>
        <v>4063.1800000000007</v>
      </c>
      <c r="D26" s="39">
        <f t="shared" si="11"/>
        <v>4916.4478000000008</v>
      </c>
      <c r="E26" s="40">
        <f t="shared" si="12"/>
        <v>162.52720000000002</v>
      </c>
      <c r="F26" s="38">
        <f t="shared" si="13"/>
        <v>195.03264000000001</v>
      </c>
      <c r="H26" s="35">
        <v>3517.9460000000004</v>
      </c>
      <c r="I26" s="1">
        <v>3693.8</v>
      </c>
    </row>
    <row r="27" spans="1:9" ht="32.1" customHeight="1" x14ac:dyDescent="0.2">
      <c r="A27" s="21" t="s">
        <v>109</v>
      </c>
      <c r="B27" s="53" t="s">
        <v>110</v>
      </c>
      <c r="C27" s="33">
        <v>4519.8</v>
      </c>
      <c r="D27" s="39">
        <f t="shared" si="11"/>
        <v>5468.9579999999996</v>
      </c>
      <c r="E27" s="40">
        <f t="shared" si="12"/>
        <v>180.792</v>
      </c>
      <c r="F27" s="38">
        <f t="shared" si="13"/>
        <v>216.9504</v>
      </c>
      <c r="H27" s="35">
        <v>3747.6750000000002</v>
      </c>
    </row>
    <row r="28" spans="1:9" ht="32.1" customHeight="1" x14ac:dyDescent="0.2">
      <c r="A28" s="21" t="s">
        <v>111</v>
      </c>
      <c r="B28" s="53" t="s">
        <v>112</v>
      </c>
      <c r="C28" s="33">
        <v>2813.2</v>
      </c>
      <c r="D28" s="39">
        <f t="shared" si="11"/>
        <v>3403.9719999999998</v>
      </c>
      <c r="E28" s="40">
        <f t="shared" si="12"/>
        <v>112.52799999999999</v>
      </c>
      <c r="F28" s="38">
        <f t="shared" si="13"/>
        <v>135.03359999999998</v>
      </c>
      <c r="H28" s="35">
        <v>2267.3407000000002</v>
      </c>
    </row>
    <row r="29" spans="1:9" ht="32.1" customHeight="1" x14ac:dyDescent="0.2">
      <c r="A29" s="49"/>
      <c r="B29" s="54"/>
      <c r="C29" s="50"/>
      <c r="D29" s="51"/>
      <c r="E29" s="52"/>
      <c r="F29" s="51"/>
      <c r="H29" s="35"/>
    </row>
    <row r="30" spans="1:9" ht="32.1" customHeight="1" x14ac:dyDescent="0.2">
      <c r="A30" s="49"/>
      <c r="B30" s="54"/>
      <c r="C30" s="50"/>
      <c r="D30" s="51"/>
      <c r="E30" s="52"/>
      <c r="F30" s="51"/>
      <c r="H30" s="35"/>
    </row>
    <row r="31" spans="1:9" ht="32.1" customHeight="1" x14ac:dyDescent="0.2">
      <c r="A31" s="49"/>
      <c r="B31" s="54"/>
      <c r="C31" s="50"/>
      <c r="D31" s="51"/>
      <c r="E31" s="52"/>
      <c r="F31" s="51"/>
      <c r="H31" s="35"/>
    </row>
    <row r="32" spans="1:9" ht="30" customHeight="1" thickBot="1" x14ac:dyDescent="0.25">
      <c r="A32" s="55" t="s">
        <v>57</v>
      </c>
      <c r="B32" s="55"/>
      <c r="C32" s="55"/>
      <c r="D32" s="55"/>
      <c r="E32" s="55"/>
      <c r="F32" s="55"/>
    </row>
    <row r="33" spans="1:8" ht="39" customHeight="1" thickBot="1" x14ac:dyDescent="0.25">
      <c r="A33" s="29" t="s">
        <v>0</v>
      </c>
      <c r="B33" s="30" t="s">
        <v>1</v>
      </c>
      <c r="C33" s="30" t="s">
        <v>2</v>
      </c>
      <c r="D33" s="30" t="s">
        <v>3</v>
      </c>
      <c r="E33" s="30" t="s">
        <v>4</v>
      </c>
      <c r="F33" s="31" t="s">
        <v>5</v>
      </c>
      <c r="H33" s="36" t="s">
        <v>64</v>
      </c>
    </row>
    <row r="34" spans="1:8" ht="18" customHeight="1" x14ac:dyDescent="0.2">
      <c r="A34" s="10" t="s">
        <v>58</v>
      </c>
      <c r="B34" s="10" t="s">
        <v>61</v>
      </c>
      <c r="C34" s="33">
        <f>H34*1.05*1.15</f>
        <v>13374.009180000003</v>
      </c>
      <c r="D34" s="39">
        <f>C34*1.21</f>
        <v>16182.551107800004</v>
      </c>
      <c r="E34" s="40">
        <f>C34/25</f>
        <v>534.96036720000006</v>
      </c>
      <c r="F34" s="38">
        <f t="shared" ref="F34:F35" si="15">E34*1.2</f>
        <v>641.95244064000008</v>
      </c>
      <c r="H34" s="25">
        <v>11075.784000000001</v>
      </c>
    </row>
    <row r="35" spans="1:8" ht="18" customHeight="1" x14ac:dyDescent="0.2">
      <c r="A35" s="10" t="s">
        <v>59</v>
      </c>
      <c r="B35" s="10" t="s">
        <v>62</v>
      </c>
      <c r="C35" s="33">
        <f>H35*1.05*1.15</f>
        <v>9300.5127599999996</v>
      </c>
      <c r="D35" s="39">
        <f>C35*1.21</f>
        <v>11253.620439599999</v>
      </c>
      <c r="E35" s="40">
        <f>C35/25</f>
        <v>372.02051039999998</v>
      </c>
      <c r="F35" s="38">
        <f t="shared" si="15"/>
        <v>446.42461247999995</v>
      </c>
      <c r="H35" s="25">
        <v>7702.2880000000005</v>
      </c>
    </row>
    <row r="36" spans="1:8" ht="18" customHeight="1" x14ac:dyDescent="0.2">
      <c r="A36" s="32" t="s">
        <v>60</v>
      </c>
      <c r="B36" s="10" t="s">
        <v>63</v>
      </c>
      <c r="C36" s="33">
        <f>H36*1.05*1.15</f>
        <v>12546.596369999999</v>
      </c>
      <c r="D36" s="39">
        <f>C36*1.21</f>
        <v>15181.381607699999</v>
      </c>
      <c r="E36" s="40">
        <f>C36/25</f>
        <v>501.86385479999996</v>
      </c>
      <c r="F36" s="38">
        <f t="shared" ref="F36" si="16">E36*1.2</f>
        <v>602.23662575999992</v>
      </c>
      <c r="H36" s="25">
        <v>10390.556</v>
      </c>
    </row>
    <row r="37" spans="1:8" ht="17.25" customHeight="1" x14ac:dyDescent="0.2">
      <c r="A37" s="24"/>
      <c r="B37" s="24"/>
      <c r="C37" s="25"/>
      <c r="D37" s="26"/>
      <c r="E37" s="27"/>
      <c r="F37" s="28"/>
    </row>
    <row r="38" spans="1:8" ht="30" customHeight="1" thickBot="1" x14ac:dyDescent="0.25">
      <c r="A38" s="55" t="s">
        <v>6</v>
      </c>
      <c r="B38" s="55"/>
      <c r="C38" s="55"/>
      <c r="D38" s="55"/>
      <c r="E38" s="55"/>
      <c r="F38" s="55"/>
    </row>
    <row r="39" spans="1:8" ht="45" customHeight="1" thickBot="1" x14ac:dyDescent="0.25">
      <c r="A39" s="4" t="s">
        <v>0</v>
      </c>
      <c r="B39" s="5" t="s">
        <v>1</v>
      </c>
      <c r="C39" s="5" t="s">
        <v>2</v>
      </c>
      <c r="D39" s="5" t="s">
        <v>3</v>
      </c>
      <c r="E39" s="5" t="s">
        <v>4</v>
      </c>
      <c r="F39" s="9" t="s">
        <v>5</v>
      </c>
      <c r="H39" s="36" t="s">
        <v>64</v>
      </c>
    </row>
    <row r="40" spans="1:8" ht="57" customHeight="1" x14ac:dyDescent="0.2">
      <c r="A40" s="11" t="s">
        <v>7</v>
      </c>
      <c r="B40" s="14" t="s">
        <v>37</v>
      </c>
      <c r="C40" s="33">
        <f>H40*1.05*1.15</f>
        <v>7912.3611000000001</v>
      </c>
      <c r="D40" s="39">
        <f t="shared" ref="D40:D53" si="17">C40*1.21</f>
        <v>9573.9569310000006</v>
      </c>
      <c r="E40" s="40">
        <f t="shared" ref="E40:E53" si="18">C40/25</f>
        <v>316.49444399999999</v>
      </c>
      <c r="F40" s="38">
        <f t="shared" ref="F40:F41" si="19">E40*1.2</f>
        <v>379.79333279999997</v>
      </c>
      <c r="H40" s="25">
        <v>6552.68</v>
      </c>
    </row>
    <row r="41" spans="1:8" ht="57" customHeight="1" x14ac:dyDescent="0.2">
      <c r="A41" s="11" t="s">
        <v>8</v>
      </c>
      <c r="B41" s="14" t="s">
        <v>38</v>
      </c>
      <c r="C41" s="33">
        <f>H41*1.05*1.15</f>
        <v>8286.014729999999</v>
      </c>
      <c r="D41" s="39">
        <f t="shared" si="17"/>
        <v>10026.077823299998</v>
      </c>
      <c r="E41" s="40">
        <f t="shared" si="18"/>
        <v>331.44058919999998</v>
      </c>
      <c r="F41" s="38">
        <f t="shared" si="19"/>
        <v>397.72870703999996</v>
      </c>
      <c r="H41" s="25">
        <v>6862.1239999999998</v>
      </c>
    </row>
    <row r="42" spans="1:8" ht="57" customHeight="1" x14ac:dyDescent="0.2">
      <c r="A42" s="11" t="s">
        <v>9</v>
      </c>
      <c r="B42" s="14" t="s">
        <v>39</v>
      </c>
      <c r="C42" s="37">
        <f t="shared" ref="C42:C45" si="20">H42*1.05*1.15</f>
        <v>8691.8397825000011</v>
      </c>
      <c r="D42" s="39">
        <f t="shared" ref="D42:D45" si="21">C42*1.21</f>
        <v>10517.126136825002</v>
      </c>
      <c r="E42" s="41">
        <f t="shared" ref="E42:E45" si="22">C42/25</f>
        <v>347.67359130000006</v>
      </c>
      <c r="F42" s="39">
        <f t="shared" ref="F42:F45" si="23">E42*1.2</f>
        <v>417.20830956000003</v>
      </c>
      <c r="H42" s="25">
        <v>7198.2110000000002</v>
      </c>
    </row>
    <row r="43" spans="1:8" ht="57" customHeight="1" x14ac:dyDescent="0.2">
      <c r="A43" s="11" t="s">
        <v>10</v>
      </c>
      <c r="B43" s="14" t="s">
        <v>40</v>
      </c>
      <c r="C43" s="33">
        <f t="shared" si="20"/>
        <v>9118.9832475000003</v>
      </c>
      <c r="D43" s="39">
        <f t="shared" si="21"/>
        <v>11033.969729475</v>
      </c>
      <c r="E43" s="40">
        <f t="shared" si="22"/>
        <v>364.75932990000001</v>
      </c>
      <c r="F43" s="38">
        <f t="shared" si="23"/>
        <v>437.71119587999999</v>
      </c>
      <c r="H43" s="25">
        <v>7551.9530000000004</v>
      </c>
    </row>
    <row r="44" spans="1:8" ht="57" customHeight="1" x14ac:dyDescent="0.2">
      <c r="A44" s="11" t="s">
        <v>11</v>
      </c>
      <c r="B44" s="14" t="s">
        <v>41</v>
      </c>
      <c r="C44" s="33">
        <f t="shared" si="20"/>
        <v>13480.859647499999</v>
      </c>
      <c r="D44" s="39">
        <f t="shared" si="21"/>
        <v>16311.840173474999</v>
      </c>
      <c r="E44" s="40">
        <f t="shared" si="22"/>
        <v>539.23438590000001</v>
      </c>
      <c r="F44" s="38">
        <f t="shared" si="23"/>
        <v>647.08126307999999</v>
      </c>
      <c r="H44" s="25">
        <v>11164.273000000001</v>
      </c>
    </row>
    <row r="45" spans="1:8" ht="57" customHeight="1" x14ac:dyDescent="0.2">
      <c r="A45" s="11" t="s">
        <v>12</v>
      </c>
      <c r="B45" s="14" t="s">
        <v>42</v>
      </c>
      <c r="C45" s="33">
        <f t="shared" si="20"/>
        <v>11409.355965000001</v>
      </c>
      <c r="D45" s="39">
        <f t="shared" si="21"/>
        <v>13805.32071765</v>
      </c>
      <c r="E45" s="40">
        <f t="shared" si="22"/>
        <v>456.37423860000001</v>
      </c>
      <c r="F45" s="38">
        <f t="shared" si="23"/>
        <v>547.64908632000004</v>
      </c>
      <c r="H45" s="25">
        <v>9448.7420000000002</v>
      </c>
    </row>
    <row r="46" spans="1:8" ht="32.1" customHeight="1" x14ac:dyDescent="0.2">
      <c r="A46" s="17" t="s">
        <v>21</v>
      </c>
      <c r="B46" s="13" t="s">
        <v>29</v>
      </c>
      <c r="C46" s="33">
        <f>H46*1.05*1.15</f>
        <v>11758.461119999998</v>
      </c>
      <c r="D46" s="39">
        <f t="shared" si="17"/>
        <v>14227.737955199997</v>
      </c>
      <c r="E46" s="40">
        <f t="shared" si="18"/>
        <v>470.33844479999993</v>
      </c>
      <c r="F46" s="38">
        <f t="shared" ref="F46:F47" si="24">E46*1.2</f>
        <v>564.40613375999988</v>
      </c>
      <c r="H46" s="23">
        <v>9737.8559999999998</v>
      </c>
    </row>
    <row r="47" spans="1:8" ht="32.1" customHeight="1" x14ac:dyDescent="0.2">
      <c r="A47" s="17" t="s">
        <v>22</v>
      </c>
      <c r="B47" s="13" t="s">
        <v>30</v>
      </c>
      <c r="C47" s="33">
        <f>H47*1.05*1.15</f>
        <v>11758.461119999998</v>
      </c>
      <c r="D47" s="39">
        <f t="shared" si="17"/>
        <v>14227.737955199997</v>
      </c>
      <c r="E47" s="40">
        <f t="shared" si="18"/>
        <v>470.33844479999993</v>
      </c>
      <c r="F47" s="38">
        <f t="shared" si="24"/>
        <v>564.40613375999988</v>
      </c>
      <c r="H47" s="23">
        <v>9737.8559999999998</v>
      </c>
    </row>
    <row r="48" spans="1:8" ht="32.1" customHeight="1" x14ac:dyDescent="0.2">
      <c r="A48" s="18" t="s">
        <v>31</v>
      </c>
      <c r="B48" s="16" t="s">
        <v>65</v>
      </c>
      <c r="C48" s="33">
        <f t="shared" ref="C48:C51" si="25">H48*1.05*1.15</f>
        <v>20271.975612000002</v>
      </c>
      <c r="D48" s="39">
        <f t="shared" ref="D48:D51" si="26">C48*1.21</f>
        <v>24529.09049052</v>
      </c>
      <c r="E48" s="40">
        <f t="shared" ref="E48:E51" si="27">C48/25</f>
        <v>810.87902448000011</v>
      </c>
      <c r="F48" s="38">
        <f t="shared" ref="F48:F51" si="28">E48*1.2</f>
        <v>973.05482937600004</v>
      </c>
      <c r="H48" s="23">
        <v>16788.385600000001</v>
      </c>
    </row>
    <row r="49" spans="1:8" ht="32.1" customHeight="1" x14ac:dyDescent="0.2">
      <c r="A49" s="19" t="s">
        <v>32</v>
      </c>
      <c r="B49" s="16" t="s">
        <v>66</v>
      </c>
      <c r="C49" s="33">
        <f t="shared" si="25"/>
        <v>20271.975612000002</v>
      </c>
      <c r="D49" s="39">
        <f t="shared" si="26"/>
        <v>24529.09049052</v>
      </c>
      <c r="E49" s="40">
        <f t="shared" si="27"/>
        <v>810.87902448000011</v>
      </c>
      <c r="F49" s="38">
        <f t="shared" si="28"/>
        <v>973.05482937600004</v>
      </c>
      <c r="H49" s="23">
        <v>16788.385600000001</v>
      </c>
    </row>
    <row r="50" spans="1:8" ht="32.1" customHeight="1" x14ac:dyDescent="0.2">
      <c r="A50" s="19" t="s">
        <v>33</v>
      </c>
      <c r="B50" s="16" t="s">
        <v>67</v>
      </c>
      <c r="C50" s="33">
        <f t="shared" si="25"/>
        <v>20271.975612000002</v>
      </c>
      <c r="D50" s="39">
        <f t="shared" si="26"/>
        <v>24529.09049052</v>
      </c>
      <c r="E50" s="40">
        <f t="shared" si="27"/>
        <v>810.87902448000011</v>
      </c>
      <c r="F50" s="38">
        <f t="shared" si="28"/>
        <v>973.05482937600004</v>
      </c>
      <c r="H50" s="23">
        <v>16788.385600000001</v>
      </c>
    </row>
    <row r="51" spans="1:8" ht="32.1" customHeight="1" x14ac:dyDescent="0.2">
      <c r="A51" s="19" t="s">
        <v>34</v>
      </c>
      <c r="B51" s="16" t="s">
        <v>68</v>
      </c>
      <c r="C51" s="33">
        <f t="shared" si="25"/>
        <v>20271.975612000002</v>
      </c>
      <c r="D51" s="39">
        <f t="shared" si="26"/>
        <v>24529.09049052</v>
      </c>
      <c r="E51" s="40">
        <f t="shared" si="27"/>
        <v>810.87902448000011</v>
      </c>
      <c r="F51" s="38">
        <f t="shared" si="28"/>
        <v>973.05482937600004</v>
      </c>
      <c r="H51" s="23">
        <v>16788.385600000001</v>
      </c>
    </row>
    <row r="52" spans="1:8" ht="57" customHeight="1" x14ac:dyDescent="0.2">
      <c r="A52" s="11" t="s">
        <v>43</v>
      </c>
      <c r="B52" s="14" t="s">
        <v>76</v>
      </c>
      <c r="C52" s="37">
        <f>H52*1.05*1.15</f>
        <v>9391.2129150000001</v>
      </c>
      <c r="D52" s="39">
        <f t="shared" si="17"/>
        <v>11363.367627149999</v>
      </c>
      <c r="E52" s="41">
        <f t="shared" si="18"/>
        <v>375.64851659999999</v>
      </c>
      <c r="F52" s="39">
        <f t="shared" ref="F52:F53" si="29">E52*1.2</f>
        <v>450.77821991999997</v>
      </c>
      <c r="H52" s="25">
        <v>7777.402000000001</v>
      </c>
    </row>
    <row r="53" spans="1:8" ht="57" customHeight="1" x14ac:dyDescent="0.2">
      <c r="A53" s="11" t="s">
        <v>44</v>
      </c>
      <c r="B53" s="14" t="s">
        <v>77</v>
      </c>
      <c r="C53" s="33">
        <f>H53*1.05*1.15</f>
        <v>9770.2930500000002</v>
      </c>
      <c r="D53" s="39">
        <f t="shared" si="17"/>
        <v>11822.0545905</v>
      </c>
      <c r="E53" s="40">
        <f t="shared" si="18"/>
        <v>390.81172200000003</v>
      </c>
      <c r="F53" s="38">
        <f t="shared" si="29"/>
        <v>468.97406640000003</v>
      </c>
      <c r="H53" s="25">
        <v>8091.34</v>
      </c>
    </row>
    <row r="54" spans="1:8" ht="57" customHeight="1" x14ac:dyDescent="0.2">
      <c r="A54" s="11" t="s">
        <v>45</v>
      </c>
      <c r="B54" s="14" t="s">
        <v>78</v>
      </c>
      <c r="C54" s="33">
        <f t="shared" ref="C54:C65" si="30">H54*1.05*1.15</f>
        <v>9898.4619299999995</v>
      </c>
      <c r="D54" s="39">
        <f t="shared" ref="D54:D65" si="31">C54*1.21</f>
        <v>11977.1389353</v>
      </c>
      <c r="E54" s="40">
        <f t="shared" ref="E54:E65" si="32">C54/25</f>
        <v>395.93847719999997</v>
      </c>
      <c r="F54" s="38">
        <f t="shared" ref="F54:F65" si="33">E54*1.2</f>
        <v>475.12617263999994</v>
      </c>
      <c r="H54" s="25">
        <v>8197.4840000000004</v>
      </c>
    </row>
    <row r="55" spans="1:8" ht="57" customHeight="1" x14ac:dyDescent="0.2">
      <c r="A55" s="11" t="s">
        <v>46</v>
      </c>
      <c r="B55" s="14" t="s">
        <v>79</v>
      </c>
      <c r="C55" s="33">
        <f t="shared" si="30"/>
        <v>10277.542065000001</v>
      </c>
      <c r="D55" s="39">
        <f t="shared" si="31"/>
        <v>12435.825898650002</v>
      </c>
      <c r="E55" s="40">
        <f t="shared" si="32"/>
        <v>411.10168260000006</v>
      </c>
      <c r="F55" s="38">
        <f t="shared" si="33"/>
        <v>493.32201912000005</v>
      </c>
      <c r="H55" s="25">
        <v>8511.4220000000005</v>
      </c>
    </row>
    <row r="56" spans="1:8" ht="57" customHeight="1" x14ac:dyDescent="0.2">
      <c r="A56" s="11" t="s">
        <v>47</v>
      </c>
      <c r="B56" s="14" t="s">
        <v>69</v>
      </c>
      <c r="C56" s="33">
        <f t="shared" si="30"/>
        <v>14639.418465000001</v>
      </c>
      <c r="D56" s="39">
        <f t="shared" si="31"/>
        <v>17713.696342650001</v>
      </c>
      <c r="E56" s="40">
        <f t="shared" si="32"/>
        <v>585.5767386</v>
      </c>
      <c r="F56" s="38">
        <f t="shared" si="33"/>
        <v>702.69208631999993</v>
      </c>
      <c r="H56" s="25">
        <v>12123.742</v>
      </c>
    </row>
    <row r="57" spans="1:8" ht="57" customHeight="1" x14ac:dyDescent="0.2">
      <c r="A57" s="11" t="s">
        <v>48</v>
      </c>
      <c r="B57" s="14" t="s">
        <v>69</v>
      </c>
      <c r="C57" s="37">
        <f t="shared" si="30"/>
        <v>14639.418465000001</v>
      </c>
      <c r="D57" s="39">
        <f t="shared" si="31"/>
        <v>17713.696342650001</v>
      </c>
      <c r="E57" s="41">
        <f t="shared" si="32"/>
        <v>585.5767386</v>
      </c>
      <c r="F57" s="39">
        <f t="shared" si="33"/>
        <v>702.69208631999993</v>
      </c>
      <c r="H57" s="25">
        <v>12123.742</v>
      </c>
    </row>
    <row r="58" spans="1:8" ht="57" customHeight="1" x14ac:dyDescent="0.2">
      <c r="A58" s="11" t="s">
        <v>49</v>
      </c>
      <c r="B58" s="14" t="s">
        <v>80</v>
      </c>
      <c r="C58" s="33">
        <f t="shared" si="30"/>
        <v>11863.115145</v>
      </c>
      <c r="D58" s="39">
        <f t="shared" si="31"/>
        <v>14354.369325449999</v>
      </c>
      <c r="E58" s="40">
        <f t="shared" si="32"/>
        <v>474.52460580000002</v>
      </c>
      <c r="F58" s="38">
        <f t="shared" si="33"/>
        <v>569.42952695999998</v>
      </c>
      <c r="H58" s="25">
        <v>9824.5259999999998</v>
      </c>
    </row>
    <row r="59" spans="1:8" ht="57" customHeight="1" x14ac:dyDescent="0.2">
      <c r="A59" s="11" t="s">
        <v>50</v>
      </c>
      <c r="B59" s="14" t="s">
        <v>70</v>
      </c>
      <c r="C59" s="33">
        <f t="shared" si="30"/>
        <v>7859.0004675</v>
      </c>
      <c r="D59" s="39">
        <f t="shared" si="31"/>
        <v>9509.3905656749994</v>
      </c>
      <c r="E59" s="40">
        <f t="shared" si="32"/>
        <v>314.36001870000001</v>
      </c>
      <c r="F59" s="38">
        <f t="shared" si="33"/>
        <v>377.23202243999998</v>
      </c>
      <c r="H59" s="25">
        <v>6508.4890000000005</v>
      </c>
    </row>
    <row r="60" spans="1:8" ht="57" customHeight="1" x14ac:dyDescent="0.2">
      <c r="A60" s="11" t="s">
        <v>51</v>
      </c>
      <c r="B60" s="14" t="s">
        <v>71</v>
      </c>
      <c r="C60" s="33">
        <f t="shared" si="30"/>
        <v>8179.2934650000007</v>
      </c>
      <c r="D60" s="39">
        <f t="shared" si="31"/>
        <v>9896.9450926500012</v>
      </c>
      <c r="E60" s="40">
        <f t="shared" si="32"/>
        <v>327.17173860000003</v>
      </c>
      <c r="F60" s="38">
        <f t="shared" si="33"/>
        <v>392.60608632000003</v>
      </c>
      <c r="H60" s="25">
        <v>6773.7420000000011</v>
      </c>
    </row>
    <row r="61" spans="1:8" ht="57" customHeight="1" x14ac:dyDescent="0.2">
      <c r="A61" s="11" t="s">
        <v>52</v>
      </c>
      <c r="B61" s="14" t="s">
        <v>72</v>
      </c>
      <c r="C61" s="33">
        <f t="shared" si="30"/>
        <v>8318.0569500000001</v>
      </c>
      <c r="D61" s="39">
        <f t="shared" si="31"/>
        <v>10064.8489095</v>
      </c>
      <c r="E61" s="40">
        <f t="shared" si="32"/>
        <v>332.72227800000002</v>
      </c>
      <c r="F61" s="38">
        <f t="shared" si="33"/>
        <v>399.26673360000001</v>
      </c>
      <c r="H61" s="25">
        <v>6888.6600000000008</v>
      </c>
    </row>
    <row r="62" spans="1:8" ht="57" customHeight="1" x14ac:dyDescent="0.2">
      <c r="A62" s="11" t="s">
        <v>53</v>
      </c>
      <c r="B62" s="14" t="s">
        <v>73</v>
      </c>
      <c r="C62" s="33">
        <f t="shared" si="30"/>
        <v>8638.4791499999992</v>
      </c>
      <c r="D62" s="39">
        <f t="shared" si="31"/>
        <v>10452.559771499999</v>
      </c>
      <c r="E62" s="40">
        <f t="shared" si="32"/>
        <v>345.53916599999997</v>
      </c>
      <c r="F62" s="38">
        <f t="shared" si="33"/>
        <v>414.64699919999993</v>
      </c>
      <c r="H62" s="25">
        <v>7154.02</v>
      </c>
    </row>
    <row r="63" spans="1:8" ht="57" customHeight="1" x14ac:dyDescent="0.2">
      <c r="A63" s="11" t="s">
        <v>54</v>
      </c>
      <c r="B63" s="14" t="s">
        <v>74</v>
      </c>
      <c r="C63" s="33">
        <f t="shared" si="30"/>
        <v>12081.984180000001</v>
      </c>
      <c r="D63" s="39">
        <f t="shared" si="31"/>
        <v>14619.2008578</v>
      </c>
      <c r="E63" s="40">
        <f t="shared" si="32"/>
        <v>483.27936720000002</v>
      </c>
      <c r="F63" s="38">
        <f t="shared" si="33"/>
        <v>579.93524063999996</v>
      </c>
      <c r="H63" s="25">
        <v>10005.784000000001</v>
      </c>
    </row>
    <row r="64" spans="1:8" ht="57" customHeight="1" x14ac:dyDescent="0.2">
      <c r="A64" s="11" t="s">
        <v>55</v>
      </c>
      <c r="B64" s="14" t="s">
        <v>74</v>
      </c>
      <c r="C64" s="33">
        <f t="shared" si="30"/>
        <v>12081.984180000001</v>
      </c>
      <c r="D64" s="39">
        <f t="shared" si="31"/>
        <v>14619.2008578</v>
      </c>
      <c r="E64" s="40">
        <f t="shared" si="32"/>
        <v>483.27936720000002</v>
      </c>
      <c r="F64" s="38">
        <f t="shared" si="33"/>
        <v>579.93524063999996</v>
      </c>
      <c r="H64" s="25">
        <v>10005.784000000001</v>
      </c>
    </row>
    <row r="65" spans="1:8" ht="57" customHeight="1" x14ac:dyDescent="0.2">
      <c r="A65" s="11" t="s">
        <v>56</v>
      </c>
      <c r="B65" s="14" t="s">
        <v>75</v>
      </c>
      <c r="C65" s="37">
        <f t="shared" si="30"/>
        <v>9956.0862449999986</v>
      </c>
      <c r="D65" s="39">
        <f t="shared" si="31"/>
        <v>12046.864356449998</v>
      </c>
      <c r="E65" s="41">
        <f t="shared" si="32"/>
        <v>398.24344979999995</v>
      </c>
      <c r="F65" s="39">
        <f t="shared" si="33"/>
        <v>477.89213975999991</v>
      </c>
      <c r="H65" s="25">
        <v>8245.2060000000001</v>
      </c>
    </row>
  </sheetData>
  <sheetProtection formatCells="0" formatColumns="0" formatRows="0" insertColumns="0" insertRows="0" deleteColumns="0" deleteRows="0"/>
  <mergeCells count="5">
    <mergeCell ref="A38:F38"/>
    <mergeCell ref="A1:F1"/>
    <mergeCell ref="A2:F2"/>
    <mergeCell ref="A11:F11"/>
    <mergeCell ref="A32:F32"/>
  </mergeCells>
  <printOptions horizontalCentered="1"/>
  <pageMargins left="0.70866141732283472" right="0.70866141732283472" top="0.74803149606299213" bottom="0.74803149606299213" header="0" footer="0"/>
  <pageSetup paperSize="9" orientation="portrait" r:id="rId1"/>
  <headerFooter>
    <oddFooter>&amp;L&amp;G&amp;C&amp;"Times New Roman,Tučné"&amp;12&amp;K00+000&amp;P/&amp;N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Petra</cp:lastModifiedBy>
  <cp:lastPrinted>2023-01-13T07:40:07Z</cp:lastPrinted>
  <dcterms:created xsi:type="dcterms:W3CDTF">2014-09-16T08:09:35Z</dcterms:created>
  <dcterms:modified xsi:type="dcterms:W3CDTF">2023-05-25T07:00:46Z</dcterms:modified>
</cp:coreProperties>
</file>