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R:\CENÍKY\Polysan_POL\Ceníky\2025\"/>
    </mc:Choice>
  </mc:AlternateContent>
  <xr:revisionPtr revIDLastSave="0" documentId="8_{B49E3DF9-E57E-4D73-8F81-2DF2B81187FE}" xr6:coauthVersionLast="47" xr6:coauthVersionMax="47" xr10:uidLastSave="{00000000-0000-0000-0000-000000000000}"/>
  <bookViews>
    <workbookView xWindow="-120" yWindow="-120" windowWidth="29040" windowHeight="15720" xr2:uid="{63CEDEA2-A7EC-408B-890D-128E4EBDB0F0}"/>
  </bookViews>
  <sheets>
    <sheet name="Lis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2" i="1" l="1"/>
  <c r="E172" i="1" s="1"/>
  <c r="F172" i="1" s="1"/>
  <c r="C171" i="1"/>
  <c r="E171" i="1" s="1"/>
  <c r="F171" i="1" s="1"/>
  <c r="C170" i="1"/>
  <c r="E170" i="1" s="1"/>
  <c r="F170" i="1" s="1"/>
  <c r="C169" i="1"/>
  <c r="E169" i="1" s="1"/>
  <c r="F169" i="1" s="1"/>
  <c r="C168" i="1"/>
  <c r="E168" i="1" s="1"/>
  <c r="F168" i="1" s="1"/>
  <c r="C167" i="1"/>
  <c r="E167" i="1" s="1"/>
  <c r="F167" i="1" s="1"/>
  <c r="C166" i="1"/>
  <c r="E166" i="1" s="1"/>
  <c r="F166" i="1" s="1"/>
  <c r="C165" i="1"/>
  <c r="E165" i="1" s="1"/>
  <c r="F165" i="1" s="1"/>
  <c r="C164" i="1"/>
  <c r="E164" i="1" s="1"/>
  <c r="F164" i="1" s="1"/>
  <c r="C163" i="1"/>
  <c r="E163" i="1" s="1"/>
  <c r="F163" i="1" s="1"/>
  <c r="C161" i="1"/>
  <c r="E161" i="1" s="1"/>
  <c r="F161" i="1" s="1"/>
  <c r="C160" i="1"/>
  <c r="E160" i="1" s="1"/>
  <c r="F160" i="1" s="1"/>
  <c r="C159" i="1"/>
  <c r="E159" i="1" s="1"/>
  <c r="F159" i="1" s="1"/>
  <c r="C158" i="1"/>
  <c r="E158" i="1" s="1"/>
  <c r="F158" i="1" s="1"/>
  <c r="C157" i="1"/>
  <c r="E157" i="1" s="1"/>
  <c r="F157" i="1" s="1"/>
  <c r="C156" i="1"/>
  <c r="E156" i="1" s="1"/>
  <c r="F156" i="1" s="1"/>
  <c r="C155" i="1"/>
  <c r="E155" i="1" s="1"/>
  <c r="F155" i="1" s="1"/>
  <c r="C154" i="1"/>
  <c r="E154" i="1" s="1"/>
  <c r="F154" i="1" s="1"/>
  <c r="E153" i="1"/>
  <c r="F153" i="1" s="1"/>
  <c r="C153" i="1"/>
  <c r="C152" i="1"/>
  <c r="E152" i="1" s="1"/>
  <c r="F152" i="1" s="1"/>
  <c r="C150" i="1"/>
  <c r="E150" i="1" s="1"/>
  <c r="F150" i="1" s="1"/>
  <c r="F149" i="1"/>
  <c r="C149" i="1"/>
  <c r="E149" i="1" s="1"/>
  <c r="C148" i="1"/>
  <c r="E148" i="1" s="1"/>
  <c r="F148" i="1" s="1"/>
  <c r="C147" i="1"/>
  <c r="E147" i="1" s="1"/>
  <c r="F147" i="1" s="1"/>
  <c r="C146" i="1"/>
  <c r="E146" i="1" s="1"/>
  <c r="F146" i="1" s="1"/>
  <c r="C145" i="1"/>
  <c r="E145" i="1" s="1"/>
  <c r="F145" i="1" s="1"/>
  <c r="C144" i="1"/>
  <c r="E144" i="1" s="1"/>
  <c r="F144" i="1" s="1"/>
  <c r="E143" i="1"/>
  <c r="F143" i="1" s="1"/>
  <c r="C143" i="1"/>
  <c r="C142" i="1"/>
  <c r="E142" i="1" s="1"/>
  <c r="F142" i="1" s="1"/>
  <c r="C141" i="1"/>
  <c r="E141" i="1" s="1"/>
  <c r="F141" i="1" s="1"/>
  <c r="E139" i="1"/>
  <c r="F139" i="1" s="1"/>
  <c r="C139" i="1"/>
  <c r="C138" i="1"/>
  <c r="E138" i="1" s="1"/>
  <c r="F138" i="1" s="1"/>
  <c r="C137" i="1"/>
  <c r="E137" i="1" s="1"/>
  <c r="F137" i="1" s="1"/>
  <c r="C136" i="1"/>
  <c r="E136" i="1" s="1"/>
  <c r="F136" i="1" s="1"/>
  <c r="C135" i="1"/>
  <c r="E135" i="1" s="1"/>
  <c r="F135" i="1" s="1"/>
  <c r="C134" i="1"/>
  <c r="E134" i="1" s="1"/>
  <c r="F134" i="1" s="1"/>
  <c r="C133" i="1"/>
  <c r="E133" i="1" s="1"/>
  <c r="F133" i="1" s="1"/>
  <c r="C132" i="1"/>
  <c r="E132" i="1" s="1"/>
  <c r="F132" i="1" s="1"/>
  <c r="C131" i="1"/>
  <c r="E131" i="1" s="1"/>
  <c r="F131" i="1" s="1"/>
  <c r="E130" i="1"/>
  <c r="F130" i="1" s="1"/>
  <c r="C130" i="1"/>
  <c r="C128" i="1"/>
  <c r="E128" i="1" s="1"/>
  <c r="F128" i="1" s="1"/>
  <c r="F127" i="1"/>
  <c r="C127" i="1"/>
  <c r="E127" i="1" s="1"/>
  <c r="C126" i="1"/>
  <c r="E126" i="1" s="1"/>
  <c r="F126" i="1" s="1"/>
  <c r="C125" i="1"/>
  <c r="E125" i="1" s="1"/>
  <c r="F125" i="1" s="1"/>
  <c r="C124" i="1"/>
  <c r="E124" i="1" s="1"/>
  <c r="F124" i="1" s="1"/>
  <c r="C123" i="1"/>
  <c r="E123" i="1" s="1"/>
  <c r="F123" i="1" s="1"/>
  <c r="C122" i="1"/>
  <c r="E122" i="1" s="1"/>
  <c r="F122" i="1" s="1"/>
  <c r="C121" i="1"/>
  <c r="E121" i="1" s="1"/>
  <c r="F121" i="1" s="1"/>
  <c r="C120" i="1"/>
  <c r="E120" i="1" s="1"/>
  <c r="F120" i="1" s="1"/>
  <c r="C119" i="1"/>
  <c r="E119" i="1" s="1"/>
  <c r="F119" i="1" s="1"/>
  <c r="E117" i="1"/>
  <c r="F117" i="1" s="1"/>
  <c r="C117" i="1"/>
  <c r="C116" i="1"/>
  <c r="E116" i="1" s="1"/>
  <c r="F116" i="1" s="1"/>
  <c r="C115" i="1"/>
  <c r="E115" i="1" s="1"/>
  <c r="F115" i="1" s="1"/>
  <c r="F114" i="1"/>
  <c r="C114" i="1"/>
  <c r="E114" i="1" s="1"/>
  <c r="C113" i="1"/>
  <c r="E113" i="1" s="1"/>
  <c r="F113" i="1" s="1"/>
  <c r="C112" i="1"/>
  <c r="E112" i="1" s="1"/>
  <c r="F112" i="1" s="1"/>
  <c r="C111" i="1"/>
  <c r="E111" i="1" s="1"/>
  <c r="F111" i="1" s="1"/>
  <c r="C110" i="1"/>
  <c r="E110" i="1" s="1"/>
  <c r="F110" i="1" s="1"/>
  <c r="C109" i="1"/>
  <c r="E109" i="1" s="1"/>
  <c r="F109" i="1" s="1"/>
  <c r="E108" i="1"/>
  <c r="F108" i="1" s="1"/>
  <c r="C108" i="1"/>
  <c r="C106" i="1"/>
  <c r="E106" i="1" s="1"/>
  <c r="F106" i="1" s="1"/>
  <c r="C105" i="1"/>
  <c r="E105" i="1" s="1"/>
  <c r="F105" i="1" s="1"/>
  <c r="E104" i="1"/>
  <c r="F104" i="1" s="1"/>
  <c r="C104" i="1"/>
  <c r="C103" i="1"/>
  <c r="E103" i="1" s="1"/>
  <c r="F103" i="1" s="1"/>
  <c r="C102" i="1"/>
  <c r="E102" i="1" s="1"/>
  <c r="F102" i="1" s="1"/>
  <c r="C101" i="1"/>
  <c r="E101" i="1" s="1"/>
  <c r="F101" i="1" s="1"/>
  <c r="C100" i="1"/>
  <c r="E100" i="1" s="1"/>
  <c r="F100" i="1" s="1"/>
  <c r="C99" i="1"/>
  <c r="E99" i="1" s="1"/>
  <c r="F99" i="1" s="1"/>
  <c r="C98" i="1"/>
  <c r="E98" i="1" s="1"/>
  <c r="F98" i="1" s="1"/>
  <c r="C97" i="1"/>
  <c r="E97" i="1" s="1"/>
  <c r="F97" i="1" s="1"/>
  <c r="C95" i="1"/>
  <c r="E95" i="1" s="1"/>
  <c r="F95" i="1" s="1"/>
  <c r="E94" i="1"/>
  <c r="F94" i="1" s="1"/>
  <c r="C94" i="1"/>
  <c r="C93" i="1"/>
  <c r="E93" i="1" s="1"/>
  <c r="F93" i="1" s="1"/>
  <c r="F92" i="1"/>
  <c r="C92" i="1"/>
  <c r="E92" i="1" s="1"/>
  <c r="C91" i="1"/>
  <c r="E91" i="1" s="1"/>
  <c r="F91" i="1" s="1"/>
  <c r="C90" i="1"/>
  <c r="E90" i="1" s="1"/>
  <c r="F90" i="1" s="1"/>
  <c r="C89" i="1"/>
  <c r="E89" i="1" s="1"/>
  <c r="F89" i="1" s="1"/>
  <c r="C88" i="1"/>
  <c r="E88" i="1" s="1"/>
  <c r="F88" i="1" s="1"/>
  <c r="C87" i="1"/>
  <c r="E87" i="1" s="1"/>
  <c r="F87" i="1" s="1"/>
  <c r="C86" i="1"/>
  <c r="E86" i="1" s="1"/>
  <c r="F86" i="1" s="1"/>
  <c r="C84" i="1"/>
  <c r="E84" i="1" s="1"/>
  <c r="F84" i="1" s="1"/>
  <c r="C83" i="1"/>
  <c r="E83" i="1" s="1"/>
  <c r="F83" i="1" s="1"/>
  <c r="E82" i="1"/>
  <c r="F82" i="1" s="1"/>
  <c r="C82" i="1"/>
  <c r="C81" i="1"/>
  <c r="E81" i="1" s="1"/>
  <c r="F81" i="1" s="1"/>
  <c r="C80" i="1"/>
  <c r="E80" i="1" s="1"/>
  <c r="F80" i="1" s="1"/>
  <c r="F79" i="1"/>
  <c r="C79" i="1"/>
  <c r="E79" i="1" s="1"/>
  <c r="C78" i="1"/>
  <c r="E78" i="1" s="1"/>
  <c r="F78" i="1" s="1"/>
  <c r="C77" i="1"/>
  <c r="E77" i="1" s="1"/>
  <c r="F77" i="1" s="1"/>
  <c r="C76" i="1"/>
  <c r="E76" i="1" s="1"/>
  <c r="F76" i="1" s="1"/>
  <c r="C75" i="1"/>
  <c r="E75" i="1" s="1"/>
  <c r="F75" i="1" s="1"/>
  <c r="C72" i="1"/>
  <c r="E72" i="1" s="1"/>
  <c r="F72" i="1" s="1"/>
  <c r="E71" i="1"/>
  <c r="F71" i="1" s="1"/>
  <c r="C71" i="1"/>
  <c r="C70" i="1"/>
  <c r="E70" i="1" s="1"/>
  <c r="F70" i="1" s="1"/>
  <c r="C69" i="1"/>
  <c r="E69" i="1" s="1"/>
  <c r="F69" i="1" s="1"/>
  <c r="E68" i="1"/>
  <c r="F68" i="1" s="1"/>
  <c r="C68" i="1"/>
  <c r="C67" i="1"/>
  <c r="E67" i="1" s="1"/>
  <c r="F67" i="1" s="1"/>
  <c r="C65" i="1"/>
  <c r="E65" i="1" s="1"/>
  <c r="F65" i="1" s="1"/>
  <c r="C64" i="1"/>
  <c r="E64" i="1" s="1"/>
  <c r="F64" i="1" s="1"/>
  <c r="C63" i="1"/>
  <c r="E63" i="1" s="1"/>
  <c r="F63" i="1" s="1"/>
  <c r="C62" i="1"/>
  <c r="E62" i="1" s="1"/>
  <c r="F62" i="1" s="1"/>
  <c r="C61" i="1"/>
  <c r="E61" i="1" s="1"/>
  <c r="F61" i="1" s="1"/>
  <c r="C60" i="1"/>
  <c r="E60" i="1" s="1"/>
  <c r="F60" i="1" s="1"/>
  <c r="C58" i="1"/>
  <c r="E58" i="1" s="1"/>
  <c r="F58" i="1" s="1"/>
  <c r="E57" i="1"/>
  <c r="F57" i="1" s="1"/>
  <c r="C57" i="1"/>
  <c r="C56" i="1"/>
  <c r="E56" i="1" s="1"/>
  <c r="F56" i="1" s="1"/>
  <c r="F55" i="1"/>
  <c r="C55" i="1"/>
  <c r="E55" i="1" s="1"/>
  <c r="C54" i="1"/>
  <c r="E54" i="1" s="1"/>
  <c r="F54" i="1" s="1"/>
  <c r="C53" i="1"/>
  <c r="E53" i="1" s="1"/>
  <c r="F53" i="1" s="1"/>
  <c r="C51" i="1"/>
  <c r="E51" i="1" s="1"/>
  <c r="F51" i="1" s="1"/>
  <c r="C50" i="1"/>
  <c r="E50" i="1" s="1"/>
  <c r="F50" i="1" s="1"/>
  <c r="C49" i="1"/>
  <c r="E49" i="1" s="1"/>
  <c r="F49" i="1" s="1"/>
  <c r="C48" i="1"/>
  <c r="E48" i="1" s="1"/>
  <c r="F48" i="1" s="1"/>
  <c r="C47" i="1"/>
  <c r="E47" i="1" s="1"/>
  <c r="F47" i="1" s="1"/>
  <c r="C46" i="1"/>
  <c r="E46" i="1" s="1"/>
  <c r="F46" i="1" s="1"/>
  <c r="E44" i="1"/>
  <c r="F44" i="1" s="1"/>
  <c r="C44" i="1"/>
  <c r="C43" i="1"/>
  <c r="E43" i="1" s="1"/>
  <c r="F43" i="1" s="1"/>
  <c r="C42" i="1"/>
  <c r="E42" i="1" s="1"/>
  <c r="F42" i="1" s="1"/>
  <c r="C41" i="1"/>
  <c r="E41" i="1" s="1"/>
  <c r="F41" i="1" s="1"/>
  <c r="E40" i="1"/>
  <c r="F40" i="1" s="1"/>
  <c r="C40" i="1"/>
  <c r="C39" i="1"/>
  <c r="E39" i="1" s="1"/>
  <c r="F39" i="1" s="1"/>
  <c r="C37" i="1"/>
  <c r="E37" i="1" s="1"/>
  <c r="F37" i="1" s="1"/>
  <c r="C36" i="1"/>
  <c r="E36" i="1" s="1"/>
  <c r="F36" i="1" s="1"/>
  <c r="C35" i="1"/>
  <c r="E35" i="1" s="1"/>
  <c r="F35" i="1" s="1"/>
  <c r="C34" i="1"/>
  <c r="E34" i="1" s="1"/>
  <c r="F34" i="1" s="1"/>
  <c r="C33" i="1"/>
  <c r="E33" i="1" s="1"/>
  <c r="F33" i="1" s="1"/>
  <c r="C32" i="1"/>
  <c r="E32" i="1" s="1"/>
  <c r="F32" i="1" s="1"/>
  <c r="E29" i="1"/>
  <c r="F29" i="1" s="1"/>
  <c r="C29" i="1"/>
  <c r="C28" i="1"/>
  <c r="E28" i="1" s="1"/>
  <c r="F28" i="1" s="1"/>
  <c r="C27" i="1"/>
  <c r="E27" i="1" s="1"/>
  <c r="F27" i="1" s="1"/>
  <c r="C26" i="1"/>
  <c r="E26" i="1" s="1"/>
  <c r="F26" i="1" s="1"/>
  <c r="E25" i="1"/>
  <c r="F25" i="1" s="1"/>
  <c r="C25" i="1"/>
  <c r="C24" i="1"/>
  <c r="E24" i="1" s="1"/>
  <c r="F24" i="1" s="1"/>
  <c r="C22" i="1"/>
  <c r="E22" i="1" s="1"/>
  <c r="F22" i="1" s="1"/>
  <c r="C21" i="1"/>
  <c r="E21" i="1" s="1"/>
  <c r="F21" i="1" s="1"/>
  <c r="C20" i="1"/>
  <c r="E20" i="1" s="1"/>
  <c r="F20" i="1" s="1"/>
  <c r="C19" i="1"/>
  <c r="E19" i="1" s="1"/>
  <c r="F19" i="1" s="1"/>
  <c r="C18" i="1"/>
  <c r="E18" i="1" s="1"/>
  <c r="F18" i="1" s="1"/>
  <c r="C17" i="1"/>
  <c r="E17" i="1" s="1"/>
  <c r="F17" i="1" s="1"/>
  <c r="E15" i="1"/>
  <c r="F15" i="1" s="1"/>
  <c r="C15" i="1"/>
  <c r="C14" i="1"/>
  <c r="E14" i="1" s="1"/>
  <c r="F14" i="1" s="1"/>
  <c r="C13" i="1"/>
  <c r="E13" i="1" s="1"/>
  <c r="F13" i="1" s="1"/>
  <c r="C12" i="1"/>
  <c r="E12" i="1" s="1"/>
  <c r="F12" i="1" s="1"/>
  <c r="C11" i="1"/>
  <c r="E11" i="1" s="1"/>
  <c r="F11" i="1" s="1"/>
  <c r="C10" i="1"/>
  <c r="E10" i="1" s="1"/>
  <c r="F10" i="1" s="1"/>
  <c r="C8" i="1"/>
  <c r="E8" i="1" s="1"/>
  <c r="F8" i="1" s="1"/>
  <c r="C7" i="1"/>
  <c r="E7" i="1" s="1"/>
  <c r="F7" i="1" s="1"/>
  <c r="C6" i="1"/>
  <c r="E6" i="1" s="1"/>
  <c r="F6" i="1" s="1"/>
  <c r="C5" i="1"/>
  <c r="E5" i="1" s="1"/>
  <c r="F5" i="1" s="1"/>
  <c r="F4" i="1"/>
  <c r="C4" i="1"/>
  <c r="E4" i="1" s="1"/>
  <c r="C3" i="1"/>
  <c r="E3" i="1" s="1"/>
  <c r="F3" i="1" s="1"/>
</calcChain>
</file>

<file path=xl/sharedStrings.xml><?xml version="1.0" encoding="utf-8"?>
<sst xmlns="http://schemas.openxmlformats.org/spreadsheetml/2006/main" count="290" uniqueCount="290">
  <si>
    <t>POLYSAN UNITY CONCEPT</t>
  </si>
  <si>
    <t>FLEXIA vanička z litého mramoru s možností úpravy rozměru, 90x90cm</t>
  </si>
  <si>
    <t>FLEXIA vanička z litého mramoru s možností úpravy rozměru, 90x90cm, bílá mat</t>
  </si>
  <si>
    <t>FLEXIA vanička z litého mramoru s možností úpravy rozměru, 90x90cm, šedá mat</t>
  </si>
  <si>
    <t>FLEXIA vanička z litého mramoru s možností úpravy rozměru, 90x90cm, antracit mat</t>
  </si>
  <si>
    <t>FLEXIA vanička z litého mramoru s možností úpravy rozměru, 90x90cm, hnědá mat</t>
  </si>
  <si>
    <t>FLEXIA vanička z litého mramoru s možností úpravy rozměru, 90x90cm, béžová mat</t>
  </si>
  <si>
    <t>FLEXIA vanička z litého mramoru s možností úpravy rozměru, 100x100cm</t>
  </si>
  <si>
    <t>FLEXIA vanička z litého mramor s možností úpravy rozměru, 100x100cm, bílá mat</t>
  </si>
  <si>
    <t>FLEXIA vanička z litého mramoru s možností úpravy rozměru, 100x100cm, šedá mat</t>
  </si>
  <si>
    <t>FLEXIA vanička z litého mramoru s možností úpravy rozměru, 100x100cm, antracit mat</t>
  </si>
  <si>
    <t>FLEXIA vanička z litého mramoru s možností úpravy rozměru, 100x100cm, hnědá mat</t>
  </si>
  <si>
    <t>FLEXIA vanička z litého mramoru s možností úpravy rozměru, 100x100cm, béžová mat</t>
  </si>
  <si>
    <t>FLEXIA vanička z litého mramoru s možností úpravy rozměru, 100x90cm</t>
  </si>
  <si>
    <t>FLEXIA vanička z litého mramoru s možností úpravy rozměru, 100x90cm, bílá mat</t>
  </si>
  <si>
    <t>FLEXIA vanička z litého mramoru s možností úpravy rozměru, 100x90cm, šedá mat</t>
  </si>
  <si>
    <t>FLEXIA vanička z litého mramoru s možností úpravy rozměru, 100x90cm, antracit mat</t>
  </si>
  <si>
    <t>FLEXIA vanička z litého mramoru s možností úpravy rozměru, 100x90cm, hnědá mat</t>
  </si>
  <si>
    <t>FLEXIA vanička z litého mramoru s možností úpravy rozměru, 100x90cm, béžová mat</t>
  </si>
  <si>
    <t>FLEXIA vanička z litého mramoru s možností úpravy rozměru, 110x100cm</t>
  </si>
  <si>
    <t>FLEXIA vanička z litého mramoru s možností úpravy rozměru, 110x100cm, bílá mat</t>
  </si>
  <si>
    <t>FLEXIA vanička z litého mramoru s možností úpravy rozměru, 110x100cm, šedá mat</t>
  </si>
  <si>
    <t>FLEXIA vanička z litého mramoru s možností úpravy rozměru, 110x100cm, antracit mat</t>
  </si>
  <si>
    <t>FLEXIA vanička z litého mramoru s možností úpravy rozměru, 110x100cm, hnědá mat</t>
  </si>
  <si>
    <t>FLEXIA vanička z litého mramoru s možností úpravy rozměru, 110x100cm, béžová mat</t>
  </si>
  <si>
    <t>FLEXIA vanička z litého mramoru s možností úpravy rozměru, 120x80cm</t>
  </si>
  <si>
    <t>FLEXIA vanička z litého mramoru s možností úpravy rozměru, 120x80cm, bílá mat</t>
  </si>
  <si>
    <t>FLEXIA vanička z litého mramoru s možností úpravy rozměru, 120x80cm, šedá mat</t>
  </si>
  <si>
    <t>FLEXIA vanička z litého mramoru s možností úpravy rozměru, 120x80cm, antracit mat</t>
  </si>
  <si>
    <t>FLEXIA vanička z litého mramoru s možností úpravy rozměru, 120x80cm, hnědá mat</t>
  </si>
  <si>
    <t>FLEXIA vanička z litého mramoru s možností úpravy rozměru, 120x80cm, béžová mat</t>
  </si>
  <si>
    <t>FLEXIA vanička z litého mramoru s možností úpravy rozměru, 120x100cm</t>
  </si>
  <si>
    <t>FLEXIA vanička z litého mramoru s možností úpravy rozměru, 120x100cm, bílá mat</t>
  </si>
  <si>
    <t>FLEXIA vanička z litého mramoru s možností úpravy rozměru, 120x100cm, šedá mat</t>
  </si>
  <si>
    <t>FLEXIA vanička z litého mramoru s možností úpravy rozměru, 120x100cm, antracit mat</t>
  </si>
  <si>
    <t>FLEXIA vanička z litého mramoru s možností úpravy rozměru, 120x100cm, hnědá mat</t>
  </si>
  <si>
    <t>FLEXIA vanička z litého mramoru s možností úpravy rozměru, 120x100cm, béžová mat</t>
  </si>
  <si>
    <t>FLEXIA vanička z litého mramoru s možností úpravy rozměru, 130x80cm</t>
  </si>
  <si>
    <t>FLEXIA vanička z litého mramoru s možností úpravy rozměru, 130x80cm, bílá mat</t>
  </si>
  <si>
    <t>FLEXIA vanička z litého mramoru s možností úpravy rozměru, 130x80cm, šedá mat</t>
  </si>
  <si>
    <t>FLEXIA vanička z litého mramoru s možností úpravy rozměru, 130x80cm, antracit mat</t>
  </si>
  <si>
    <t>FLEXIA vanička z litého mramoru s možností úpravy rozměru, 130x80cm, hnědá mat</t>
  </si>
  <si>
    <t>FLEXIA vanička z litého mramoru s možností úpravy rozměru, 130x80cm, béžová mat</t>
  </si>
  <si>
    <t>FLEXIA vanička z litého mramoru s možností úpravy rozměru, 130x90cm</t>
  </si>
  <si>
    <t>FLEXIA vanička z litého mramoru s možností úpravy rozměru, 130x90cm, bílá mat</t>
  </si>
  <si>
    <t>FLEXIA vanička z litého mramoru s možností úpravy rozměru, 130x90cm, šedá mat</t>
  </si>
  <si>
    <t>FLEXIA vanička z litého mramoru s možností úpravy rozměru, 130x90cm, antracit mat</t>
  </si>
  <si>
    <t>FLEXIA vanička z litého mramoru s možností úpravy rozměru, 130x90cm, hnědá mat</t>
  </si>
  <si>
    <t>FLEXIA vanička z litého mramoru s možností úpravy rozměru, 130x90cm, béžová mat</t>
  </si>
  <si>
    <t>FLEXIA vanička z litého mramoru s možností úpravy rozměru, 150x80cm</t>
  </si>
  <si>
    <t>FLEXIA vanička z litého mramoru s možností úpravy rozměru, 150x80cm, bílá mat</t>
  </si>
  <si>
    <t>FLEXIA vanička z litého mramoru s možností úpravy rozměru, 150x80cm, šedá mat</t>
  </si>
  <si>
    <t>FLEXIA vanička z litého mramoru s možností úpravy rozměru, 150x80cm, antracit mat</t>
  </si>
  <si>
    <t>FLEXIA vanička z litého mramoru s možností úpravy rozměru, 150x80cm, hnědá mat</t>
  </si>
  <si>
    <t>FLEXIA vanička z litého mramoru s možností úpravy rozměru, 150x80cm, béžová mat</t>
  </si>
  <si>
    <t>FLEXIA vanička z litého mramoru s možností úpravy rozměru, 150x90cm</t>
  </si>
  <si>
    <t>FLEXIA vanička z litého mramoru s možností úpravy rozměru, 150x90cm, bílá mat</t>
  </si>
  <si>
    <t>FLEXIA vanička z litého mramoru s možností úpravy rozměru, 150x90cm, šedá mat</t>
  </si>
  <si>
    <t>FLEXIA vanička z litého mramoru s možností úpravy rozměru, 150x90cm, antracit mat</t>
  </si>
  <si>
    <t>FLEXIA vanička z litého mramoru s možností úpravy rozměru, 150x90cm, hnědá mat</t>
  </si>
  <si>
    <t>FLEXIA vanička z litého mramoru s možností úpravy rozměru, 150x90cm, béžová mat</t>
  </si>
  <si>
    <t>SKYLLA nástěnná vana litý mramor 170x75x60cm, bílá</t>
  </si>
  <si>
    <t>SKYLLA nástěnná vana litý mramor 170x75x60cm, bílá mat</t>
  </si>
  <si>
    <t>SKYLLA nástěnná vana litý mramor 170x75x60cm, šedá mat</t>
  </si>
  <si>
    <t>SKYLLA nástěnná vana litý mramor 170x75x60cm, bílá/šedá mat</t>
  </si>
  <si>
    <t>SKYLLA nástěnná vana litý mramor 170x75x60cm, antracit mat</t>
  </si>
  <si>
    <t>SKYLLA nástěnná vana litý mramor 170x75x60cm, bílá/antracit mat</t>
  </si>
  <si>
    <t>SKYLLA nástěnná vana litý mramor 170x75x60cm, hnědá mat</t>
  </si>
  <si>
    <t>SKYLLA nástěnná vana litý mramor 170x75x60cm, bílá/hnědá mat</t>
  </si>
  <si>
    <t>SKYLLA nástěnná vana litý mramor 170x75x60cm, béžová mat</t>
  </si>
  <si>
    <t>SKYLLA nástěnná vana litý mramor 170x75x60cm, bílá/béžová mat</t>
  </si>
  <si>
    <t>SUSSI L rohová stojící vana, litý mramor 160x70x50cm, bílá</t>
  </si>
  <si>
    <t>SUSSI L rohová stojící vana, litý mramor 160x70x50cm, bílá mat</t>
  </si>
  <si>
    <t>SUSSI L volně stojící vana litý mramor 160x70x49,5cm, šedá mat</t>
  </si>
  <si>
    <t>SUSSI L volně stojící vana litý mramor 160x70x49,5cm, bílá/šedá mat</t>
  </si>
  <si>
    <t>SUSSI L volně stojící vana litý mramor 160x70x49,5cm, antracit mat</t>
  </si>
  <si>
    <t>SUSSI L volně stojící vana litý mramor 160x70x49,5cm, bílá/antracit mat</t>
  </si>
  <si>
    <t>SUSSI L volně stojící vana litý mramor 160x70x49,5cm, hnědá mat</t>
  </si>
  <si>
    <t>SUSSI L volně stojící vana litý mramor 160x70x49,5cm, bílá/hnědá mat</t>
  </si>
  <si>
    <t>SUSSI L volně stojící vana litý mramor 160x70x49,5cm, béžová mat</t>
  </si>
  <si>
    <t>SUSSI L volně stojící vana litý mramor 160x70x49,5cm, bílá/béžová mat</t>
  </si>
  <si>
    <t>SUSSI R rohová stojící vana, litý mramor 160x70x50cm, bílá</t>
  </si>
  <si>
    <t>SUSSI R rohová stojící vana, litý mramor 160x70x50cm, bílá mat</t>
  </si>
  <si>
    <t>SUSSI R volně stojící vana litý mramor 160x70x49,5cm, šedá mat</t>
  </si>
  <si>
    <t>SUSSI R volně stojící vana litý mramor 160x70x49,5cm, bílá/šedá mat</t>
  </si>
  <si>
    <t>SUSSI R volně stojící vana litý mramor 160x70x49,5cm, antracit mat</t>
  </si>
  <si>
    <t>SUSSI R volně stojící vana litý mramor 160x70x49,5cm, bílá/antracit mat</t>
  </si>
  <si>
    <t>SUSSI R volně stojící vana litý mramor 160x70x49,5cm, hnědá mat</t>
  </si>
  <si>
    <t>SUSSI R volně stojící vana litý mramor 160x70x49,5cm, bílá/hnědá mat</t>
  </si>
  <si>
    <t>SUSSI R volně stojící vana litý mramor 160x70x49,5cm, béžová mat</t>
  </si>
  <si>
    <t>SUSSI R volně stojící vana litý mramor 160x70x49,5cm, bílá/béžová mat</t>
  </si>
  <si>
    <t>PAGODA nástěnná vana litý mramor 170x85x58cm, bílá</t>
  </si>
  <si>
    <t>PAGODA nástěnná vana litý mramor 170x85x58cm, bílá mat</t>
  </si>
  <si>
    <t>PAGODA nástěnná vana litý mramor 170x85x58cm, šedá mat</t>
  </si>
  <si>
    <t>PAGODA nástěnná vana litý mramor 170x85x58cm, bílá/šedá mat</t>
  </si>
  <si>
    <t>PAGODA nástěnná vana litý mramor 170x85x58cm, antracit mat</t>
  </si>
  <si>
    <t>PAGODA nástěnná vana litý mramor 170x85x58cm, bílá/antracit mat</t>
  </si>
  <si>
    <t>PAGODA nástěnná vana litý mramor 170x85x58cm, hnědá mat</t>
  </si>
  <si>
    <t>PAGODA nástěnná vana litý mramor 170x85x58cm, bílá/hnědá mat</t>
  </si>
  <si>
    <t>PAGODA nástěnná vana litý mramor 170x85x58cm, béžová mat</t>
  </si>
  <si>
    <t>PAGODA nástěnná vana litý mramor 170x85x58cm, bílá/béžová mat</t>
  </si>
  <si>
    <t>REDUTA volně stojící vana litý mramor 171x81x58cm, bílá</t>
  </si>
  <si>
    <t>REDUTA volně stojící vana litý mramor 171x81x58cm, bílá mat</t>
  </si>
  <si>
    <t>REDUTA volně stojící vana litý mramor 171x81x58cm, šedá mat</t>
  </si>
  <si>
    <t>REDUTA volně stojící vana litý mramor 171x81x58cm, bílá/šedá mat</t>
  </si>
  <si>
    <t>REDUTA volně stojící vana litý mramor 171x81x58cm, antracit mat</t>
  </si>
  <si>
    <t>REDUTA volně stojící vana litý mramor 171x81x58cm, bílá/antracit mat</t>
  </si>
  <si>
    <t>REDUTA volně stojící vana litý mramor 171x81x58cm, hnědá mat</t>
  </si>
  <si>
    <t>REDUTA volně stojící vana litý mramor 171x81x58cm, bílá/hnědá mat</t>
  </si>
  <si>
    <t>REDUTA volně stojící vana litý mramor 171x81x58cm, béžová mat</t>
  </si>
  <si>
    <t>REDUTA volně stojící vana litý mramor 171x81x58cm, bílá/béžová mat</t>
  </si>
  <si>
    <t>REDUTA volně stojící vana litý mramor 150x75x58cm, bílá</t>
  </si>
  <si>
    <t>REDUTA volně stojící vana litý mramor 150x75x58cm, bílá mat</t>
  </si>
  <si>
    <t>REDUTA volně stojící vana litý mramor 150x75x58cm, šedá mat</t>
  </si>
  <si>
    <t>REDUTA volně stojící vana litý mramor 150x75x58cm, bílá/šedá mat</t>
  </si>
  <si>
    <t>REDUTA volně stojící vana litý mramor 150x75x58cm, antracit mat</t>
  </si>
  <si>
    <t>REDUTA volně stojící vana litý mramor 150x75x58cm, bílá/antracit mat</t>
  </si>
  <si>
    <t>REDUTA volně stojící vana litý mramor 150x75x58cm, hnědá mat</t>
  </si>
  <si>
    <t>REDUTA volně stojící vana litý mramor 150x75x58cm, bílá/hnědá mat</t>
  </si>
  <si>
    <t>REDUTA volně stojící vana litý mramor 150x75x58cm, béžová mat</t>
  </si>
  <si>
    <t>REDUTA volně stojící vana litý mramor 150x75x58cm, bílá/béžová mat</t>
  </si>
  <si>
    <t>BANERA umyvadlo na desku, litý mramor, průměr 39cm, bílá</t>
  </si>
  <si>
    <t>BANERA umyvadlo na desku, litý mramor, průměr 39cm, bílá mat</t>
  </si>
  <si>
    <t>BANERA umyvadlo na desku, litý mramor, průměr 39cm, šedá mat</t>
  </si>
  <si>
    <t>BANERA umyvadlo na desku, litý mramor, průměr 39cm, bílá/šedá mat</t>
  </si>
  <si>
    <t>BANERA umyvadlo na desku, litý mramor, průměr 39cm, antracit mat</t>
  </si>
  <si>
    <t>BANERA umyvadlo na desku, litý mramor, průměr 39cm, bílá/antracit mat</t>
  </si>
  <si>
    <t>BANERA umyvadlo na desku, litý mramor, průměr 39cm, hnědá mat</t>
  </si>
  <si>
    <t>BANERA umyvadlo na desku, litý mramor, průměr 39cm, bílá/hnědá mat</t>
  </si>
  <si>
    <t>BANERA umyvadlo na desku, litý mramor, průměr 39cm, béžová mat</t>
  </si>
  <si>
    <t>BANERA umyvadlo na desku, litý mramor, průměr 39cm, bílá/béžová mat</t>
  </si>
  <si>
    <t>BANERA umyvadlo na desku, litý mramor, 60x40cm, bílá</t>
  </si>
  <si>
    <t>BANERA umyvadlo na desku, litý mramor, 60x40cm, bílá mat</t>
  </si>
  <si>
    <t>BANERA umyvadlo na desku, litý mramor, 60x40cm, šedá mat</t>
  </si>
  <si>
    <t>BANERA umyvadlo na desku, litý mramor, 60x40cm, bílá/šedá mat</t>
  </si>
  <si>
    <t>BANERA umyvadlo na desku, litý mramor, 60x40cm, antracit mat</t>
  </si>
  <si>
    <t>BANERA umyvadlo na desku, litý mramor, 60x40cm, bílá/antracit mat</t>
  </si>
  <si>
    <t>BANERA umyvadlo na desku, litý mramor, 60x40cm, hnědá mat</t>
  </si>
  <si>
    <t>BANERA umyvadlo na desku, litý mramor, 60x40cm, bílá/hnědá mat</t>
  </si>
  <si>
    <t>BANERA umyvadlo na desku, litý mramor, 60x40cm, béžová mat</t>
  </si>
  <si>
    <t>BANERA umyvadlo na desku, litý mramor, 60x40cm, bílá/béžová mat</t>
  </si>
  <si>
    <t>BANERA SQUARE umyvadlo na desku, litý mramor, 50x36cm, bílá</t>
  </si>
  <si>
    <t>BANERA SQUARE umyvadlo na desku, litý mramor, 50x36cm, bílá mat</t>
  </si>
  <si>
    <t>BANERA SQUARE umyvadlo na desku, litý mramor, 50x36cm, šedá mat</t>
  </si>
  <si>
    <t>BANERA SQUARE umyvadlo na desku, litý mramor, 50x36cm, bílá/šedá mat</t>
  </si>
  <si>
    <t>BANERA SQUARE umyvadlo na desku, litý mramor, 50x36cm, antracit mat</t>
  </si>
  <si>
    <t>BANERA SQUARE umyvadlo na desku, litý mramor, 50x36cm, bílá/antracit mat</t>
  </si>
  <si>
    <t>BANERA SQUARE umyvadlo na desku, litý mramor, 50x36cm, hnědá mat</t>
  </si>
  <si>
    <t>BANERA SQUARE umyvadlo na desku, litý mramor, 50x36cm, bílá/hnědá mat</t>
  </si>
  <si>
    <t>BANERA SQUARE umyvadlo na desku, litý mramor,50x36cm, béžová mat</t>
  </si>
  <si>
    <t>BANERA SQUARE umyvadlo na desku, litý mramor, 50x36cm, bílá/béžová mat</t>
  </si>
  <si>
    <t>71546MAT</t>
  </si>
  <si>
    <t>71546.31</t>
  </si>
  <si>
    <t>71546.51</t>
  </si>
  <si>
    <t>71546.71</t>
  </si>
  <si>
    <t>71546.81</t>
  </si>
  <si>
    <t>71552MAT</t>
  </si>
  <si>
    <t>71552.31</t>
  </si>
  <si>
    <t>71552.51</t>
  </si>
  <si>
    <t>71552.71</t>
  </si>
  <si>
    <t>71552.81</t>
  </si>
  <si>
    <t>72925MAT</t>
  </si>
  <si>
    <t>72925.31</t>
  </si>
  <si>
    <t>72925.51</t>
  </si>
  <si>
    <t>72925.71</t>
  </si>
  <si>
    <t>72925.81</t>
  </si>
  <si>
    <t>72922MAT</t>
  </si>
  <si>
    <t>72922.31</t>
  </si>
  <si>
    <t>72922.51</t>
  </si>
  <si>
    <t>72922.71</t>
  </si>
  <si>
    <t>72922.81</t>
  </si>
  <si>
    <t>77922MAT</t>
  </si>
  <si>
    <t>77922.31</t>
  </si>
  <si>
    <t>77922.51</t>
  </si>
  <si>
    <t>77922.71</t>
  </si>
  <si>
    <t>77922.81</t>
  </si>
  <si>
    <t>71563MAT</t>
  </si>
  <si>
    <t>71563.31</t>
  </si>
  <si>
    <t>71563.51</t>
  </si>
  <si>
    <t>71563.71</t>
  </si>
  <si>
    <t>71563.81</t>
  </si>
  <si>
    <t>72899MAT</t>
  </si>
  <si>
    <t>72899.31</t>
  </si>
  <si>
    <t>72899.51</t>
  </si>
  <si>
    <t>72899.71</t>
  </si>
  <si>
    <t>72899.81</t>
  </si>
  <si>
    <t>72896MAT</t>
  </si>
  <si>
    <t>72896.31</t>
  </si>
  <si>
    <t>72896.51</t>
  </si>
  <si>
    <t>72896.71</t>
  </si>
  <si>
    <t>72896.81</t>
  </si>
  <si>
    <t>72901MAT</t>
  </si>
  <si>
    <t>72901.31</t>
  </si>
  <si>
    <t>72901.51</t>
  </si>
  <si>
    <t>72901.71</t>
  </si>
  <si>
    <t>72901.81</t>
  </si>
  <si>
    <t>72898MAT</t>
  </si>
  <si>
    <t>72898.31</t>
  </si>
  <si>
    <t>72898.51</t>
  </si>
  <si>
    <t>72898.71</t>
  </si>
  <si>
    <t>72898.81</t>
  </si>
  <si>
    <t>72430MAT</t>
  </si>
  <si>
    <t>72430.31</t>
  </si>
  <si>
    <t>72430.32</t>
  </si>
  <si>
    <t>72430.51</t>
  </si>
  <si>
    <t>72430.52</t>
  </si>
  <si>
    <t>72430.71</t>
  </si>
  <si>
    <t>72430.72</t>
  </si>
  <si>
    <t>72430.81</t>
  </si>
  <si>
    <t>72430.82</t>
  </si>
  <si>
    <t>90191L</t>
  </si>
  <si>
    <t>90191LMAT</t>
  </si>
  <si>
    <t>90191L.31</t>
  </si>
  <si>
    <t>90191L.32</t>
  </si>
  <si>
    <t>90191L.51</t>
  </si>
  <si>
    <t>90191L.52</t>
  </si>
  <si>
    <t>90191L.71</t>
  </si>
  <si>
    <t>90191L.72</t>
  </si>
  <si>
    <t>90191L.81</t>
  </si>
  <si>
    <t>90191L.82</t>
  </si>
  <si>
    <t>90191R</t>
  </si>
  <si>
    <t>90191RMAT</t>
  </si>
  <si>
    <t>90191R.31</t>
  </si>
  <si>
    <t>90191R.32</t>
  </si>
  <si>
    <t>90191R.51</t>
  </si>
  <si>
    <t>90191R.52</t>
  </si>
  <si>
    <t>90191R.71</t>
  </si>
  <si>
    <t>90191R.72</t>
  </si>
  <si>
    <t>90191R.81</t>
  </si>
  <si>
    <t>90191R.82</t>
  </si>
  <si>
    <t>72976MAT</t>
  </si>
  <si>
    <t>72976.31</t>
  </si>
  <si>
    <t>72976.32</t>
  </si>
  <si>
    <t>72976.51</t>
  </si>
  <si>
    <t>72976.52</t>
  </si>
  <si>
    <t>72976.71</t>
  </si>
  <si>
    <t>72976.72</t>
  </si>
  <si>
    <t>72976.81</t>
  </si>
  <si>
    <t>72976.82</t>
  </si>
  <si>
    <t>71842MAT</t>
  </si>
  <si>
    <t>71842.31</t>
  </si>
  <si>
    <t>71842.32</t>
  </si>
  <si>
    <t>71842.51</t>
  </si>
  <si>
    <t>71842.52</t>
  </si>
  <si>
    <t>71842.71</t>
  </si>
  <si>
    <t>71842.72</t>
  </si>
  <si>
    <t>71842.81</t>
  </si>
  <si>
    <t>71842.82</t>
  </si>
  <si>
    <t>71843MAT</t>
  </si>
  <si>
    <t>71843.31</t>
  </si>
  <si>
    <t>71843.32</t>
  </si>
  <si>
    <t>71843.51</t>
  </si>
  <si>
    <t>71843.52</t>
  </si>
  <si>
    <t>71843.71</t>
  </si>
  <si>
    <t>71843.72</t>
  </si>
  <si>
    <t>71843.81</t>
  </si>
  <si>
    <t>71843.82</t>
  </si>
  <si>
    <t>14337MAT</t>
  </si>
  <si>
    <t>14337.31</t>
  </si>
  <si>
    <t>14337.32</t>
  </si>
  <si>
    <t>14337.51</t>
  </si>
  <si>
    <t>14337.52</t>
  </si>
  <si>
    <t>14337.71</t>
  </si>
  <si>
    <t>14337.72</t>
  </si>
  <si>
    <t>14337.81</t>
  </si>
  <si>
    <t>14337.82</t>
  </si>
  <si>
    <t>14397MAT</t>
  </si>
  <si>
    <t>14397.31</t>
  </si>
  <si>
    <t>14397.32</t>
  </si>
  <si>
    <t>14397.51</t>
  </si>
  <si>
    <t>14397.52</t>
  </si>
  <si>
    <t>14397.71</t>
  </si>
  <si>
    <t>14397.72</t>
  </si>
  <si>
    <t>14397.81</t>
  </si>
  <si>
    <t>14397.82</t>
  </si>
  <si>
    <t>14596MAT</t>
  </si>
  <si>
    <t>14596.31</t>
  </si>
  <si>
    <t>14596.32</t>
  </si>
  <si>
    <t>14596.51</t>
  </si>
  <si>
    <t>14596.52</t>
  </si>
  <si>
    <t>14596.71</t>
  </si>
  <si>
    <t>14596.72</t>
  </si>
  <si>
    <t>14596.81</t>
  </si>
  <si>
    <t>14596.82</t>
  </si>
  <si>
    <t>Popis</t>
  </si>
  <si>
    <t>Cena bez DPH</t>
  </si>
  <si>
    <t>MOC s DPH</t>
  </si>
  <si>
    <t>MOC EUR
bez DPH</t>
  </si>
  <si>
    <t>MOC EUR
s DPH 23%</t>
  </si>
  <si>
    <t>Kód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</si>
</sst>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[$€-1]"/>
  </numFmts>
  <fonts count="9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</font>
    <font>
      <b/>
      <sz val="11"/>
      <name val="Aptos Narrow"/>
      <family val="2"/>
    </font>
    <font>
      <b/>
      <sz val="11"/>
      <color theme="1"/>
      <name val="Aptos Narrow"/>
      <family val="2"/>
      <charset val="238"/>
      <scheme val="minor"/>
    </font>
    <font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/>
    </xf>
    <xf numFmtId="165" fontId="2" fillId="2" borderId="1" xfId="0" applyNumberFormat="1" applyFont="1" applyFill="1" applyBorder="1" applyAlignment="1" applyProtection="1">
      <alignment horizontal="right" vertical="center" wrapText="1"/>
      <protection hidden="1"/>
    </xf>
    <xf numFmtId="0" fontId="3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3" fillId="0" borderId="2" xfId="0" applyFont="1" applyBorder="1"/>
    <xf numFmtId="0" fontId="1" fillId="2" borderId="1" xfId="0" applyFont="1" applyFill="1" applyBorder="1" applyAlignment="1">
      <alignment horizontal="left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/>
    <xf numFmtId="1" fontId="6" fillId="0" borderId="2" xfId="0" applyNumberFormat="1" applyFont="1" applyBorder="1" applyAlignment="1">
      <alignment horizontal="left" vertical="center"/>
    </xf>
    <xf numFmtId="0" fontId="6" fillId="0" borderId="2" xfId="0" applyFont="1" applyBorder="1" applyAlignment="1">
      <alignment horizontal="left"/>
    </xf>
    <xf numFmtId="0" fontId="7" fillId="3" borderId="1" xfId="1" applyFont="1" applyFill="1" applyBorder="1" applyAlignment="1">
      <alignment horizontal="center" vertical="center"/>
    </xf>
    <xf numFmtId="165" fontId="2" fillId="3" borderId="1" xfId="1" applyNumberFormat="1" applyFont="1" applyFill="1" applyBorder="1" applyAlignment="1">
      <alignment horizontal="center" vertical="center" textRotation="90" wrapText="1"/>
    </xf>
    <xf numFmtId="49" fontId="7" fillId="3" borderId="1" xfId="1" applyNumberFormat="1" applyFont="1" applyFill="1" applyBorder="1" applyAlignment="1">
      <alignment horizontal="left" vertical="center"/>
    </xf>
    <xf numFmtId="164" fontId="1" fillId="0" borderId="1" xfId="0" applyNumberFormat="1" applyFont="1" applyBorder="1" applyAlignment="1">
      <alignment vertical="center"/>
    </xf>
    <xf numFmtId="164" fontId="7" fillId="3" borderId="4" xfId="1" applyNumberFormat="1" applyFont="1" applyFill="1" applyBorder="1" applyAlignment="1">
      <alignment horizontal="center" vertical="center" textRotation="90" wrapText="1"/>
    </xf>
    <xf numFmtId="164" fontId="1" fillId="2" borderId="4" xfId="0" applyNumberFormat="1" applyFont="1" applyFill="1" applyBorder="1" applyAlignment="1">
      <alignment vertical="center" wrapText="1"/>
    </xf>
    <xf numFmtId="164" fontId="3" fillId="0" borderId="3" xfId="0" applyNumberFormat="1" applyFont="1" applyBorder="1" applyAlignment="1">
      <alignment vertical="center"/>
    </xf>
    <xf numFmtId="164" fontId="3" fillId="0" borderId="3" xfId="0" applyNumberFormat="1" applyFont="1" applyBorder="1"/>
    <xf numFmtId="164" fontId="4" fillId="0" borderId="5" xfId="0" applyNumberFormat="1" applyFont="1" applyBorder="1" applyAlignment="1">
      <alignment horizontal="right" vertical="center"/>
    </xf>
    <xf numFmtId="164" fontId="4" fillId="0" borderId="5" xfId="0" applyNumberFormat="1" applyFont="1" applyBorder="1"/>
    <xf numFmtId="164" fontId="4" fillId="0" borderId="6" xfId="0" applyNumberFormat="1" applyFont="1" applyBorder="1" applyAlignment="1">
      <alignment horizontal="right" vertical="center"/>
    </xf>
    <xf numFmtId="164" fontId="7" fillId="3" borderId="1" xfId="1" applyNumberFormat="1" applyFont="1" applyFill="1" applyBorder="1" applyAlignment="1">
      <alignment horizontal="center" vertical="center" textRotation="90"/>
    </xf>
  </cellXfs>
  <cellStyles count="2">
    <cellStyle name="Normální" xfId="0" builtinId="0"/>
    <cellStyle name="normální_List1" xfId="1" xr:uid="{84B8500A-3696-49BC-80BE-AAEF1A2AC0E5}"/>
  </cellStyles>
  <dxfs count="2"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83D48-7EEE-433C-A270-78B645867890}">
  <dimension ref="A1:F172"/>
  <sheetViews>
    <sheetView tabSelected="1" workbookViewId="0">
      <selection activeCell="A3" sqref="A3"/>
    </sheetView>
  </sheetViews>
  <sheetFormatPr defaultRowHeight="15" x14ac:dyDescent="0.25"/>
  <cols>
    <col min="1" max="1" width="11" bestFit="1" customWidth="1"/>
    <col min="2" max="2" width="78" bestFit="1" customWidth="1"/>
    <col min="5" max="6" width="0" hidden="1" customWidth="1"/>
  </cols>
  <sheetData>
    <row r="1" spans="1:6" ht="59.25" x14ac:dyDescent="0.25">
      <c r="A1" s="13" t="s">
        <v>289</v>
      </c>
      <c r="B1" s="11" t="s">
        <v>284</v>
      </c>
      <c r="C1" s="15" t="s">
        <v>285</v>
      </c>
      <c r="D1" s="22" t="s">
        <v>286</v>
      </c>
      <c r="E1" s="12" t="s">
        <v>287</v>
      </c>
      <c r="F1" s="12" t="s">
        <v>288</v>
      </c>
    </row>
    <row r="2" spans="1:6" x14ac:dyDescent="0.25">
      <c r="A2" s="6"/>
      <c r="B2" s="1" t="s">
        <v>0</v>
      </c>
      <c r="C2" s="16"/>
      <c r="D2" s="14"/>
      <c r="E2" s="2"/>
      <c r="F2" s="2"/>
    </row>
    <row r="3" spans="1:6" x14ac:dyDescent="0.25">
      <c r="A3" s="7">
        <v>71546</v>
      </c>
      <c r="B3" s="3" t="s">
        <v>1</v>
      </c>
      <c r="C3" s="17">
        <f t="shared" ref="C3:C8" si="0">D3/1.21</f>
        <v>6520.6611570247933</v>
      </c>
      <c r="D3" s="19">
        <v>7890</v>
      </c>
      <c r="E3" s="2">
        <f t="shared" ref="E3:E29" si="1">IF((C3*((21/100)+1))/24.5&lt;1.3,ROUND(((C3*((21/100)+1))/24.5),2),IF((C3*((21/100)+1))/24.5&lt;21.74,ROUND(((C3*((21/100)+1))/24.5),1),IF((C3*((21/100)+1))/24.5&lt;43.48,MROUND(((C3*((21/100)+1))/24.5),0.5),IF(VALUE(RIGHT(ROUND(((C3*((21/100)+1))/24.5),0),1))=1,ROUND(((C3*((21/100)+1))/24.5),0)-2,IF(VALUE(RIGHT(ROUND(((C3*((21/100)+1))/24.5),0),1))=2,ROUND(((C3*((21/100)+1))/24.5),0)-3,IF(VALUE(RIGHT(ROUND(((C3*((21/100)+1))/24.5),0),1))=3,ROUND(((C3*((21/100)+1))/24.5),0)+2,IF(VALUE(RIGHT(ROUND(((C3*((21/100)+1))/24.5),0),1))=4,ROUND(((C3*((21/100)+1))/24.5),0)+1,IF(VALUE(RIGHT(ROUND(((C3*((21/100)+1))/24.5),0),1))=5,ROUND(((C3*((21/100)+1))/24.5),0),IF(VALUE(RIGHT(ROUND(((C3*((21/100)+1))/24.5),0),1))=6,ROUND(((C3*((21/100)+1))/24.5),0)-1,IF(VALUE(RIGHT(ROUND(((C3*((21/100)+1))/24.5),0),1))=7,ROUND(((C3*((21/100)+1))/24.5),0)+1,IF(VALUE(RIGHT(ROUND(((C3*((21/100)+1))/24.5),0),1))=8,ROUND(((C3*((21/100)+1))/24.5),0),IF(VALUE(RIGHT(ROUND(((C3*((21/100)+1))/24.5),0),1))=9,ROUND(((C3*((21/100)+1))/24.5),0),ROUND(((C3*((21/100)+1))/24.5),0)-1))))))))))))/1.21</f>
        <v>263.63636363636363</v>
      </c>
      <c r="F3" s="2">
        <f t="shared" ref="F3:F29" si="2">E3*1.23</f>
        <v>324.27272727272725</v>
      </c>
    </row>
    <row r="4" spans="1:6" x14ac:dyDescent="0.25">
      <c r="A4" s="7" t="s">
        <v>151</v>
      </c>
      <c r="B4" s="3" t="s">
        <v>2</v>
      </c>
      <c r="C4" s="17">
        <f t="shared" si="0"/>
        <v>7842.9752066115707</v>
      </c>
      <c r="D4" s="19">
        <v>9490</v>
      </c>
      <c r="E4" s="2">
        <f t="shared" si="1"/>
        <v>320.6611570247934</v>
      </c>
      <c r="F4" s="2">
        <f t="shared" si="2"/>
        <v>394.41322314049586</v>
      </c>
    </row>
    <row r="5" spans="1:6" x14ac:dyDescent="0.25">
      <c r="A5" s="7" t="s">
        <v>152</v>
      </c>
      <c r="B5" s="4" t="s">
        <v>3</v>
      </c>
      <c r="C5" s="17">
        <f t="shared" si="0"/>
        <v>7842.9752066115707</v>
      </c>
      <c r="D5" s="19">
        <v>9490</v>
      </c>
      <c r="E5" s="2">
        <f t="shared" si="1"/>
        <v>320.6611570247934</v>
      </c>
      <c r="F5" s="2">
        <f t="shared" si="2"/>
        <v>394.41322314049586</v>
      </c>
    </row>
    <row r="6" spans="1:6" x14ac:dyDescent="0.25">
      <c r="A6" s="7" t="s">
        <v>153</v>
      </c>
      <c r="B6" s="4" t="s">
        <v>4</v>
      </c>
      <c r="C6" s="17">
        <f t="shared" si="0"/>
        <v>7842.9752066115707</v>
      </c>
      <c r="D6" s="19">
        <v>9490</v>
      </c>
      <c r="E6" s="2">
        <f t="shared" si="1"/>
        <v>320.6611570247934</v>
      </c>
      <c r="F6" s="2">
        <f t="shared" si="2"/>
        <v>394.41322314049586</v>
      </c>
    </row>
    <row r="7" spans="1:6" x14ac:dyDescent="0.25">
      <c r="A7" s="7" t="s">
        <v>154</v>
      </c>
      <c r="B7" s="4" t="s">
        <v>5</v>
      </c>
      <c r="C7" s="17">
        <f t="shared" si="0"/>
        <v>7842.9752066115707</v>
      </c>
      <c r="D7" s="19">
        <v>9490</v>
      </c>
      <c r="E7" s="2">
        <f t="shared" si="1"/>
        <v>320.6611570247934</v>
      </c>
      <c r="F7" s="2">
        <f t="shared" si="2"/>
        <v>394.41322314049586</v>
      </c>
    </row>
    <row r="8" spans="1:6" x14ac:dyDescent="0.25">
      <c r="A8" s="7" t="s">
        <v>155</v>
      </c>
      <c r="B8" s="4" t="s">
        <v>6</v>
      </c>
      <c r="C8" s="17">
        <f t="shared" si="0"/>
        <v>7842.9752066115707</v>
      </c>
      <c r="D8" s="19">
        <v>9490</v>
      </c>
      <c r="E8" s="2">
        <f t="shared" si="1"/>
        <v>320.6611570247934</v>
      </c>
      <c r="F8" s="2">
        <f t="shared" si="2"/>
        <v>394.41322314049586</v>
      </c>
    </row>
    <row r="9" spans="1:6" x14ac:dyDescent="0.25">
      <c r="A9" s="8"/>
      <c r="B9" s="5"/>
      <c r="C9" s="18"/>
      <c r="D9" s="20"/>
      <c r="E9" s="2"/>
      <c r="F9" s="2"/>
    </row>
    <row r="10" spans="1:6" x14ac:dyDescent="0.25">
      <c r="A10" s="7">
        <v>71552</v>
      </c>
      <c r="B10" s="3" t="s">
        <v>7</v>
      </c>
      <c r="C10" s="17">
        <f t="shared" ref="C10:C15" si="3">D10/1.21</f>
        <v>7066.1157024793392</v>
      </c>
      <c r="D10" s="19">
        <v>8550</v>
      </c>
      <c r="E10" s="2">
        <f t="shared" si="1"/>
        <v>288.42975206611573</v>
      </c>
      <c r="F10" s="2">
        <f t="shared" si="2"/>
        <v>354.76859504132233</v>
      </c>
    </row>
    <row r="11" spans="1:6" x14ac:dyDescent="0.25">
      <c r="A11" s="7" t="s">
        <v>156</v>
      </c>
      <c r="B11" s="3" t="s">
        <v>8</v>
      </c>
      <c r="C11" s="17">
        <f t="shared" si="3"/>
        <v>8471.0743801652898</v>
      </c>
      <c r="D11" s="19">
        <v>10250</v>
      </c>
      <c r="E11" s="2">
        <f t="shared" si="1"/>
        <v>345.45454545454544</v>
      </c>
      <c r="F11" s="2">
        <f t="shared" si="2"/>
        <v>424.90909090909088</v>
      </c>
    </row>
    <row r="12" spans="1:6" x14ac:dyDescent="0.25">
      <c r="A12" s="7" t="s">
        <v>157</v>
      </c>
      <c r="B12" s="4" t="s">
        <v>9</v>
      </c>
      <c r="C12" s="17">
        <f t="shared" si="3"/>
        <v>8471.0743801652898</v>
      </c>
      <c r="D12" s="19">
        <v>10250</v>
      </c>
      <c r="E12" s="2">
        <f t="shared" si="1"/>
        <v>345.45454545454544</v>
      </c>
      <c r="F12" s="2">
        <f t="shared" si="2"/>
        <v>424.90909090909088</v>
      </c>
    </row>
    <row r="13" spans="1:6" x14ac:dyDescent="0.25">
      <c r="A13" s="7" t="s">
        <v>158</v>
      </c>
      <c r="B13" s="4" t="s">
        <v>10</v>
      </c>
      <c r="C13" s="17">
        <f t="shared" si="3"/>
        <v>8471.0743801652898</v>
      </c>
      <c r="D13" s="19">
        <v>10250</v>
      </c>
      <c r="E13" s="2">
        <f t="shared" si="1"/>
        <v>345.45454545454544</v>
      </c>
      <c r="F13" s="2">
        <f t="shared" si="2"/>
        <v>424.90909090909088</v>
      </c>
    </row>
    <row r="14" spans="1:6" x14ac:dyDescent="0.25">
      <c r="A14" s="7" t="s">
        <v>159</v>
      </c>
      <c r="B14" s="4" t="s">
        <v>11</v>
      </c>
      <c r="C14" s="17">
        <f t="shared" si="3"/>
        <v>8471.0743801652898</v>
      </c>
      <c r="D14" s="19">
        <v>10250</v>
      </c>
      <c r="E14" s="2">
        <f t="shared" si="1"/>
        <v>345.45454545454544</v>
      </c>
      <c r="F14" s="2">
        <f t="shared" si="2"/>
        <v>424.90909090909088</v>
      </c>
    </row>
    <row r="15" spans="1:6" x14ac:dyDescent="0.25">
      <c r="A15" s="7" t="s">
        <v>160</v>
      </c>
      <c r="B15" s="4" t="s">
        <v>12</v>
      </c>
      <c r="C15" s="17">
        <f t="shared" si="3"/>
        <v>8471.0743801652898</v>
      </c>
      <c r="D15" s="19">
        <v>10250</v>
      </c>
      <c r="E15" s="2">
        <f t="shared" si="1"/>
        <v>345.45454545454544</v>
      </c>
      <c r="F15" s="2">
        <f t="shared" si="2"/>
        <v>424.90909090909088</v>
      </c>
    </row>
    <row r="16" spans="1:6" x14ac:dyDescent="0.25">
      <c r="A16" s="8"/>
      <c r="B16" s="5"/>
      <c r="C16" s="18"/>
      <c r="D16" s="20"/>
      <c r="E16" s="2"/>
      <c r="F16" s="2"/>
    </row>
    <row r="17" spans="1:6" x14ac:dyDescent="0.25">
      <c r="A17" s="7">
        <v>72925</v>
      </c>
      <c r="B17" s="3" t="s">
        <v>13</v>
      </c>
      <c r="C17" s="17">
        <f t="shared" ref="C17:C22" si="4">D17/1.21</f>
        <v>7347.1074380165292</v>
      </c>
      <c r="D17" s="19">
        <v>8890</v>
      </c>
      <c r="E17" s="2">
        <f t="shared" si="1"/>
        <v>301.65289256198349</v>
      </c>
      <c r="F17" s="2">
        <f t="shared" si="2"/>
        <v>371.03305785123968</v>
      </c>
    </row>
    <row r="18" spans="1:6" x14ac:dyDescent="0.25">
      <c r="A18" s="7" t="s">
        <v>161</v>
      </c>
      <c r="B18" s="4" t="s">
        <v>14</v>
      </c>
      <c r="C18" s="17">
        <f t="shared" si="4"/>
        <v>8834.7107438016537</v>
      </c>
      <c r="D18" s="19">
        <v>10690</v>
      </c>
      <c r="E18" s="2">
        <f t="shared" si="1"/>
        <v>359.50413223140498</v>
      </c>
      <c r="F18" s="2">
        <f t="shared" si="2"/>
        <v>442.19008264462809</v>
      </c>
    </row>
    <row r="19" spans="1:6" x14ac:dyDescent="0.25">
      <c r="A19" s="7" t="s">
        <v>162</v>
      </c>
      <c r="B19" s="4" t="s">
        <v>15</v>
      </c>
      <c r="C19" s="17">
        <f t="shared" si="4"/>
        <v>8834.7107438016537</v>
      </c>
      <c r="D19" s="19">
        <v>10690</v>
      </c>
      <c r="E19" s="2">
        <f t="shared" si="1"/>
        <v>359.50413223140498</v>
      </c>
      <c r="F19" s="2">
        <f t="shared" si="2"/>
        <v>442.19008264462809</v>
      </c>
    </row>
    <row r="20" spans="1:6" x14ac:dyDescent="0.25">
      <c r="A20" s="7" t="s">
        <v>163</v>
      </c>
      <c r="B20" s="4" t="s">
        <v>16</v>
      </c>
      <c r="C20" s="17">
        <f t="shared" si="4"/>
        <v>8834.7107438016537</v>
      </c>
      <c r="D20" s="19">
        <v>10690</v>
      </c>
      <c r="E20" s="2">
        <f t="shared" si="1"/>
        <v>359.50413223140498</v>
      </c>
      <c r="F20" s="2">
        <f t="shared" si="2"/>
        <v>442.19008264462809</v>
      </c>
    </row>
    <row r="21" spans="1:6" x14ac:dyDescent="0.25">
      <c r="A21" s="7" t="s">
        <v>164</v>
      </c>
      <c r="B21" s="4" t="s">
        <v>17</v>
      </c>
      <c r="C21" s="17">
        <f t="shared" si="4"/>
        <v>8834.7107438016537</v>
      </c>
      <c r="D21" s="19">
        <v>10690</v>
      </c>
      <c r="E21" s="2">
        <f t="shared" si="1"/>
        <v>359.50413223140498</v>
      </c>
      <c r="F21" s="2">
        <f t="shared" si="2"/>
        <v>442.19008264462809</v>
      </c>
    </row>
    <row r="22" spans="1:6" x14ac:dyDescent="0.25">
      <c r="A22" s="7" t="s">
        <v>165</v>
      </c>
      <c r="B22" s="4" t="s">
        <v>18</v>
      </c>
      <c r="C22" s="17">
        <f t="shared" si="4"/>
        <v>8834.7107438016537</v>
      </c>
      <c r="D22" s="19">
        <v>10690</v>
      </c>
      <c r="E22" s="2">
        <f t="shared" si="1"/>
        <v>359.50413223140498</v>
      </c>
      <c r="F22" s="2">
        <f t="shared" si="2"/>
        <v>442.19008264462809</v>
      </c>
    </row>
    <row r="23" spans="1:6" x14ac:dyDescent="0.25">
      <c r="A23" s="8"/>
      <c r="B23" s="5"/>
      <c r="C23" s="18"/>
      <c r="D23" s="20"/>
      <c r="E23" s="2"/>
      <c r="F23" s="2"/>
    </row>
    <row r="24" spans="1:6" x14ac:dyDescent="0.25">
      <c r="A24" s="7">
        <v>72922</v>
      </c>
      <c r="B24" s="3" t="s">
        <v>19</v>
      </c>
      <c r="C24" s="17">
        <f t="shared" ref="C24:C29" si="5">D24/1.21</f>
        <v>9710.7438016528922</v>
      </c>
      <c r="D24" s="19">
        <v>11750</v>
      </c>
      <c r="E24" s="2">
        <f t="shared" si="1"/>
        <v>395.86776859504135</v>
      </c>
      <c r="F24" s="2">
        <f t="shared" si="2"/>
        <v>486.91735537190084</v>
      </c>
    </row>
    <row r="25" spans="1:6" x14ac:dyDescent="0.25">
      <c r="A25" s="7" t="s">
        <v>166</v>
      </c>
      <c r="B25" s="4" t="s">
        <v>20</v>
      </c>
      <c r="C25" s="17">
        <f t="shared" si="5"/>
        <v>11644.628099173555</v>
      </c>
      <c r="D25" s="19">
        <v>14090</v>
      </c>
      <c r="E25" s="2">
        <f t="shared" si="1"/>
        <v>475.20661157024796</v>
      </c>
      <c r="F25" s="2">
        <f t="shared" si="2"/>
        <v>584.50413223140492</v>
      </c>
    </row>
    <row r="26" spans="1:6" x14ac:dyDescent="0.25">
      <c r="A26" s="7" t="s">
        <v>167</v>
      </c>
      <c r="B26" s="4" t="s">
        <v>21</v>
      </c>
      <c r="C26" s="17">
        <f t="shared" si="5"/>
        <v>11644.628099173555</v>
      </c>
      <c r="D26" s="19">
        <v>14090</v>
      </c>
      <c r="E26" s="2">
        <f t="shared" si="1"/>
        <v>475.20661157024796</v>
      </c>
      <c r="F26" s="2">
        <f t="shared" si="2"/>
        <v>584.50413223140492</v>
      </c>
    </row>
    <row r="27" spans="1:6" x14ac:dyDescent="0.25">
      <c r="A27" s="7" t="s">
        <v>168</v>
      </c>
      <c r="B27" s="4" t="s">
        <v>22</v>
      </c>
      <c r="C27" s="17">
        <f t="shared" si="5"/>
        <v>11644.628099173555</v>
      </c>
      <c r="D27" s="19">
        <v>14090</v>
      </c>
      <c r="E27" s="2">
        <f t="shared" si="1"/>
        <v>475.20661157024796</v>
      </c>
      <c r="F27" s="2">
        <f t="shared" si="2"/>
        <v>584.50413223140492</v>
      </c>
    </row>
    <row r="28" spans="1:6" x14ac:dyDescent="0.25">
      <c r="A28" s="7" t="s">
        <v>169</v>
      </c>
      <c r="B28" s="4" t="s">
        <v>23</v>
      </c>
      <c r="C28" s="17">
        <f t="shared" si="5"/>
        <v>11644.628099173555</v>
      </c>
      <c r="D28" s="19">
        <v>14090</v>
      </c>
      <c r="E28" s="2">
        <f t="shared" si="1"/>
        <v>475.20661157024796</v>
      </c>
      <c r="F28" s="2">
        <f t="shared" si="2"/>
        <v>584.50413223140492</v>
      </c>
    </row>
    <row r="29" spans="1:6" x14ac:dyDescent="0.25">
      <c r="A29" s="7" t="s">
        <v>170</v>
      </c>
      <c r="B29" s="4" t="s">
        <v>24</v>
      </c>
      <c r="C29" s="17">
        <f t="shared" si="5"/>
        <v>11644.628099173555</v>
      </c>
      <c r="D29" s="19">
        <v>14090</v>
      </c>
      <c r="E29" s="2">
        <f t="shared" si="1"/>
        <v>475.20661157024796</v>
      </c>
      <c r="F29" s="2">
        <f t="shared" si="2"/>
        <v>584.50413223140492</v>
      </c>
    </row>
    <row r="30" spans="1:6" x14ac:dyDescent="0.25">
      <c r="A30" s="7"/>
      <c r="B30" s="4"/>
      <c r="C30" s="17"/>
      <c r="D30" s="19"/>
      <c r="E30" s="2"/>
      <c r="F30" s="2"/>
    </row>
    <row r="31" spans="1:6" x14ac:dyDescent="0.25">
      <c r="A31" s="8"/>
      <c r="B31" s="5"/>
      <c r="C31" s="18"/>
      <c r="D31" s="20"/>
      <c r="E31" s="2"/>
      <c r="F31" s="2"/>
    </row>
    <row r="32" spans="1:6" x14ac:dyDescent="0.25">
      <c r="A32" s="7">
        <v>77922</v>
      </c>
      <c r="B32" s="3" t="s">
        <v>25</v>
      </c>
      <c r="C32" s="17">
        <f t="shared" ref="C32:C37" si="6">D32/1.21</f>
        <v>8338.8429752066113</v>
      </c>
      <c r="D32" s="19">
        <v>10090</v>
      </c>
      <c r="E32" s="2">
        <f t="shared" ref="E32:E95" si="7">IF((C32*((21/100)+1))/24.5&lt;1.3,ROUND(((C32*((21/100)+1))/24.5),2),IF((C32*((21/100)+1))/24.5&lt;21.74,ROUND(((C32*((21/100)+1))/24.5),1),IF((C32*((21/100)+1))/24.5&lt;43.48,MROUND(((C32*((21/100)+1))/24.5),0.5),IF(VALUE(RIGHT(ROUND(((C32*((21/100)+1))/24.5),0),1))=1,ROUND(((C32*((21/100)+1))/24.5),0)-2,IF(VALUE(RIGHT(ROUND(((C32*((21/100)+1))/24.5),0),1))=2,ROUND(((C32*((21/100)+1))/24.5),0)-3,IF(VALUE(RIGHT(ROUND(((C32*((21/100)+1))/24.5),0),1))=3,ROUND(((C32*((21/100)+1))/24.5),0)+2,IF(VALUE(RIGHT(ROUND(((C32*((21/100)+1))/24.5),0),1))=4,ROUND(((C32*((21/100)+1))/24.5),0)+1,IF(VALUE(RIGHT(ROUND(((C32*((21/100)+1))/24.5),0),1))=5,ROUND(((C32*((21/100)+1))/24.5),0),IF(VALUE(RIGHT(ROUND(((C32*((21/100)+1))/24.5),0),1))=6,ROUND(((C32*((21/100)+1))/24.5),0)-1,IF(VALUE(RIGHT(ROUND(((C32*((21/100)+1))/24.5),0),1))=7,ROUND(((C32*((21/100)+1))/24.5),0)+1,IF(VALUE(RIGHT(ROUND(((C32*((21/100)+1))/24.5),0),1))=8,ROUND(((C32*((21/100)+1))/24.5),0),IF(VALUE(RIGHT(ROUND(((C32*((21/100)+1))/24.5),0),1))=9,ROUND(((C32*((21/100)+1))/24.5),0),ROUND(((C32*((21/100)+1))/24.5),0)-1))))))))))))/1.21</f>
        <v>338.01652892561987</v>
      </c>
      <c r="F32" s="2">
        <f t="shared" ref="F32:F95" si="8">E32*1.23</f>
        <v>415.76033057851242</v>
      </c>
    </row>
    <row r="33" spans="1:6" x14ac:dyDescent="0.25">
      <c r="A33" s="7" t="s">
        <v>171</v>
      </c>
      <c r="B33" s="4" t="s">
        <v>26</v>
      </c>
      <c r="C33" s="17">
        <f t="shared" si="6"/>
        <v>9991.7355371900831</v>
      </c>
      <c r="D33" s="19">
        <v>12090</v>
      </c>
      <c r="E33" s="2">
        <f t="shared" si="7"/>
        <v>409.09090909090912</v>
      </c>
      <c r="F33" s="2">
        <f t="shared" si="8"/>
        <v>503.18181818181819</v>
      </c>
    </row>
    <row r="34" spans="1:6" x14ac:dyDescent="0.25">
      <c r="A34" s="7" t="s">
        <v>172</v>
      </c>
      <c r="B34" s="4" t="s">
        <v>27</v>
      </c>
      <c r="C34" s="17">
        <f t="shared" si="6"/>
        <v>9991.7355371900831</v>
      </c>
      <c r="D34" s="19">
        <v>12090</v>
      </c>
      <c r="E34" s="2">
        <f t="shared" si="7"/>
        <v>409.09090909090912</v>
      </c>
      <c r="F34" s="2">
        <f t="shared" si="8"/>
        <v>503.18181818181819</v>
      </c>
    </row>
    <row r="35" spans="1:6" x14ac:dyDescent="0.25">
      <c r="A35" s="7" t="s">
        <v>173</v>
      </c>
      <c r="B35" s="4" t="s">
        <v>28</v>
      </c>
      <c r="C35" s="17">
        <f t="shared" si="6"/>
        <v>9991.7355371900831</v>
      </c>
      <c r="D35" s="19">
        <v>12090</v>
      </c>
      <c r="E35" s="2">
        <f t="shared" si="7"/>
        <v>409.09090909090912</v>
      </c>
      <c r="F35" s="2">
        <f t="shared" si="8"/>
        <v>503.18181818181819</v>
      </c>
    </row>
    <row r="36" spans="1:6" x14ac:dyDescent="0.25">
      <c r="A36" s="7" t="s">
        <v>174</v>
      </c>
      <c r="B36" s="4" t="s">
        <v>29</v>
      </c>
      <c r="C36" s="17">
        <f t="shared" si="6"/>
        <v>9991.7355371900831</v>
      </c>
      <c r="D36" s="19">
        <v>12090</v>
      </c>
      <c r="E36" s="2">
        <f t="shared" si="7"/>
        <v>409.09090909090912</v>
      </c>
      <c r="F36" s="2">
        <f t="shared" si="8"/>
        <v>503.18181818181819</v>
      </c>
    </row>
    <row r="37" spans="1:6" x14ac:dyDescent="0.25">
      <c r="A37" s="7" t="s">
        <v>175</v>
      </c>
      <c r="B37" s="4" t="s">
        <v>30</v>
      </c>
      <c r="C37" s="17">
        <f t="shared" si="6"/>
        <v>9991.7355371900831</v>
      </c>
      <c r="D37" s="19">
        <v>12090</v>
      </c>
      <c r="E37" s="2">
        <f t="shared" si="7"/>
        <v>409.09090909090912</v>
      </c>
      <c r="F37" s="2">
        <f t="shared" si="8"/>
        <v>503.18181818181819</v>
      </c>
    </row>
    <row r="38" spans="1:6" x14ac:dyDescent="0.25">
      <c r="A38" s="8"/>
      <c r="B38" s="5"/>
      <c r="C38" s="18"/>
      <c r="D38" s="20"/>
      <c r="E38" s="2"/>
      <c r="F38" s="2"/>
    </row>
    <row r="39" spans="1:6" x14ac:dyDescent="0.25">
      <c r="A39" s="7">
        <v>71563</v>
      </c>
      <c r="B39" s="3" t="s">
        <v>31</v>
      </c>
      <c r="C39" s="17">
        <f t="shared" ref="C39:C44" si="9">D39/1.21</f>
        <v>9793.3884297520672</v>
      </c>
      <c r="D39" s="19">
        <v>11850</v>
      </c>
      <c r="E39" s="2">
        <f t="shared" si="7"/>
        <v>400.82644628099177</v>
      </c>
      <c r="F39" s="2">
        <f t="shared" si="8"/>
        <v>493.01652892561987</v>
      </c>
    </row>
    <row r="40" spans="1:6" x14ac:dyDescent="0.25">
      <c r="A40" s="7" t="s">
        <v>176</v>
      </c>
      <c r="B40" s="4" t="s">
        <v>32</v>
      </c>
      <c r="C40" s="17">
        <f t="shared" si="9"/>
        <v>11776.859504132231</v>
      </c>
      <c r="D40" s="19">
        <v>14250</v>
      </c>
      <c r="E40" s="2">
        <f t="shared" si="7"/>
        <v>478.51239669421489</v>
      </c>
      <c r="F40" s="2">
        <f t="shared" si="8"/>
        <v>588.57024793388427</v>
      </c>
    </row>
    <row r="41" spans="1:6" x14ac:dyDescent="0.25">
      <c r="A41" s="7" t="s">
        <v>177</v>
      </c>
      <c r="B41" s="4" t="s">
        <v>33</v>
      </c>
      <c r="C41" s="17">
        <f t="shared" si="9"/>
        <v>11776.859504132231</v>
      </c>
      <c r="D41" s="19">
        <v>14250</v>
      </c>
      <c r="E41" s="2">
        <f t="shared" si="7"/>
        <v>478.51239669421489</v>
      </c>
      <c r="F41" s="2">
        <f t="shared" si="8"/>
        <v>588.57024793388427</v>
      </c>
    </row>
    <row r="42" spans="1:6" x14ac:dyDescent="0.25">
      <c r="A42" s="7" t="s">
        <v>178</v>
      </c>
      <c r="B42" s="4" t="s">
        <v>34</v>
      </c>
      <c r="C42" s="17">
        <f t="shared" si="9"/>
        <v>11776.859504132231</v>
      </c>
      <c r="D42" s="19">
        <v>14250</v>
      </c>
      <c r="E42" s="2">
        <f t="shared" si="7"/>
        <v>478.51239669421489</v>
      </c>
      <c r="F42" s="2">
        <f t="shared" si="8"/>
        <v>588.57024793388427</v>
      </c>
    </row>
    <row r="43" spans="1:6" x14ac:dyDescent="0.25">
      <c r="A43" s="7" t="s">
        <v>179</v>
      </c>
      <c r="B43" s="4" t="s">
        <v>35</v>
      </c>
      <c r="C43" s="17">
        <f t="shared" si="9"/>
        <v>11776.859504132231</v>
      </c>
      <c r="D43" s="19">
        <v>14250</v>
      </c>
      <c r="E43" s="2">
        <f t="shared" si="7"/>
        <v>478.51239669421489</v>
      </c>
      <c r="F43" s="2">
        <f t="shared" si="8"/>
        <v>588.57024793388427</v>
      </c>
    </row>
    <row r="44" spans="1:6" x14ac:dyDescent="0.25">
      <c r="A44" s="7" t="s">
        <v>180</v>
      </c>
      <c r="B44" s="4" t="s">
        <v>36</v>
      </c>
      <c r="C44" s="17">
        <f t="shared" si="9"/>
        <v>11776.859504132231</v>
      </c>
      <c r="D44" s="19">
        <v>14250</v>
      </c>
      <c r="E44" s="2">
        <f t="shared" si="7"/>
        <v>478.51239669421489</v>
      </c>
      <c r="F44" s="2">
        <f t="shared" si="8"/>
        <v>588.57024793388427</v>
      </c>
    </row>
    <row r="45" spans="1:6" x14ac:dyDescent="0.25">
      <c r="A45" s="8"/>
      <c r="B45" s="5"/>
      <c r="C45" s="18"/>
      <c r="D45" s="20"/>
      <c r="E45" s="2"/>
      <c r="F45" s="2"/>
    </row>
    <row r="46" spans="1:6" x14ac:dyDescent="0.25">
      <c r="A46" s="7">
        <v>72899</v>
      </c>
      <c r="B46" s="3" t="s">
        <v>37</v>
      </c>
      <c r="C46" s="17">
        <f t="shared" ref="C46:C51" si="10">D46/1.21</f>
        <v>9297.5206611570247</v>
      </c>
      <c r="D46" s="19">
        <v>11250</v>
      </c>
      <c r="E46" s="2">
        <f t="shared" si="7"/>
        <v>379.3388429752066</v>
      </c>
      <c r="F46" s="2">
        <f t="shared" si="8"/>
        <v>466.58677685950414</v>
      </c>
    </row>
    <row r="47" spans="1:6" x14ac:dyDescent="0.25">
      <c r="A47" s="7" t="s">
        <v>181</v>
      </c>
      <c r="B47" s="3" t="s">
        <v>38</v>
      </c>
      <c r="C47" s="17">
        <f t="shared" si="10"/>
        <v>11148.760330578512</v>
      </c>
      <c r="D47" s="19">
        <v>13490</v>
      </c>
      <c r="E47" s="2">
        <f t="shared" si="7"/>
        <v>453.71900826446284</v>
      </c>
      <c r="F47" s="2">
        <f t="shared" si="8"/>
        <v>558.07438016528931</v>
      </c>
    </row>
    <row r="48" spans="1:6" x14ac:dyDescent="0.25">
      <c r="A48" s="7" t="s">
        <v>182</v>
      </c>
      <c r="B48" s="4" t="s">
        <v>39</v>
      </c>
      <c r="C48" s="17">
        <f t="shared" si="10"/>
        <v>11148.760330578512</v>
      </c>
      <c r="D48" s="19">
        <v>13490</v>
      </c>
      <c r="E48" s="2">
        <f t="shared" si="7"/>
        <v>453.71900826446284</v>
      </c>
      <c r="F48" s="2">
        <f t="shared" si="8"/>
        <v>558.07438016528931</v>
      </c>
    </row>
    <row r="49" spans="1:6" x14ac:dyDescent="0.25">
      <c r="A49" s="7" t="s">
        <v>183</v>
      </c>
      <c r="B49" s="4" t="s">
        <v>40</v>
      </c>
      <c r="C49" s="17">
        <f t="shared" si="10"/>
        <v>11148.760330578512</v>
      </c>
      <c r="D49" s="19">
        <v>13490</v>
      </c>
      <c r="E49" s="2">
        <f t="shared" si="7"/>
        <v>453.71900826446284</v>
      </c>
      <c r="F49" s="2">
        <f t="shared" si="8"/>
        <v>558.07438016528931</v>
      </c>
    </row>
    <row r="50" spans="1:6" x14ac:dyDescent="0.25">
      <c r="A50" s="7" t="s">
        <v>184</v>
      </c>
      <c r="B50" s="4" t="s">
        <v>41</v>
      </c>
      <c r="C50" s="17">
        <f t="shared" si="10"/>
        <v>11148.760330578512</v>
      </c>
      <c r="D50" s="19">
        <v>13490</v>
      </c>
      <c r="E50" s="2">
        <f t="shared" si="7"/>
        <v>453.71900826446284</v>
      </c>
      <c r="F50" s="2">
        <f t="shared" si="8"/>
        <v>558.07438016528931</v>
      </c>
    </row>
    <row r="51" spans="1:6" x14ac:dyDescent="0.25">
      <c r="A51" s="7" t="s">
        <v>185</v>
      </c>
      <c r="B51" s="4" t="s">
        <v>42</v>
      </c>
      <c r="C51" s="17">
        <f t="shared" si="10"/>
        <v>11148.760330578512</v>
      </c>
      <c r="D51" s="19">
        <v>13490</v>
      </c>
      <c r="E51" s="2">
        <f t="shared" si="7"/>
        <v>453.71900826446284</v>
      </c>
      <c r="F51" s="2">
        <f t="shared" si="8"/>
        <v>558.07438016528931</v>
      </c>
    </row>
    <row r="52" spans="1:6" x14ac:dyDescent="0.25">
      <c r="A52" s="8"/>
      <c r="B52" s="5"/>
      <c r="C52" s="18"/>
      <c r="D52" s="20"/>
      <c r="E52" s="2"/>
      <c r="F52" s="2"/>
    </row>
    <row r="53" spans="1:6" x14ac:dyDescent="0.25">
      <c r="A53" s="7">
        <v>72896</v>
      </c>
      <c r="B53" s="3" t="s">
        <v>43</v>
      </c>
      <c r="C53" s="17">
        <f t="shared" ref="C53:C58" si="11">D53/1.21</f>
        <v>9710.7438016528922</v>
      </c>
      <c r="D53" s="19">
        <v>11750</v>
      </c>
      <c r="E53" s="2">
        <f t="shared" si="7"/>
        <v>395.86776859504135</v>
      </c>
      <c r="F53" s="2">
        <f t="shared" si="8"/>
        <v>486.91735537190084</v>
      </c>
    </row>
    <row r="54" spans="1:6" x14ac:dyDescent="0.25">
      <c r="A54" s="7" t="s">
        <v>186</v>
      </c>
      <c r="B54" s="3" t="s">
        <v>44</v>
      </c>
      <c r="C54" s="17">
        <f t="shared" si="11"/>
        <v>11644.628099173555</v>
      </c>
      <c r="D54" s="19">
        <v>14090</v>
      </c>
      <c r="E54" s="2">
        <f t="shared" si="7"/>
        <v>475.20661157024796</v>
      </c>
      <c r="F54" s="2">
        <f t="shared" si="8"/>
        <v>584.50413223140492</v>
      </c>
    </row>
    <row r="55" spans="1:6" x14ac:dyDescent="0.25">
      <c r="A55" s="7" t="s">
        <v>187</v>
      </c>
      <c r="B55" s="4" t="s">
        <v>45</v>
      </c>
      <c r="C55" s="17">
        <f t="shared" si="11"/>
        <v>11644.628099173555</v>
      </c>
      <c r="D55" s="19">
        <v>14090</v>
      </c>
      <c r="E55" s="2">
        <f t="shared" si="7"/>
        <v>475.20661157024796</v>
      </c>
      <c r="F55" s="2">
        <f t="shared" si="8"/>
        <v>584.50413223140492</v>
      </c>
    </row>
    <row r="56" spans="1:6" x14ac:dyDescent="0.25">
      <c r="A56" s="7" t="s">
        <v>188</v>
      </c>
      <c r="B56" s="4" t="s">
        <v>46</v>
      </c>
      <c r="C56" s="17">
        <f t="shared" si="11"/>
        <v>11644.628099173555</v>
      </c>
      <c r="D56" s="19">
        <v>14090</v>
      </c>
      <c r="E56" s="2">
        <f t="shared" si="7"/>
        <v>475.20661157024796</v>
      </c>
      <c r="F56" s="2">
        <f t="shared" si="8"/>
        <v>584.50413223140492</v>
      </c>
    </row>
    <row r="57" spans="1:6" x14ac:dyDescent="0.25">
      <c r="A57" s="7" t="s">
        <v>189</v>
      </c>
      <c r="B57" s="4" t="s">
        <v>47</v>
      </c>
      <c r="C57" s="17">
        <f t="shared" si="11"/>
        <v>11644.628099173555</v>
      </c>
      <c r="D57" s="19">
        <v>14090</v>
      </c>
      <c r="E57" s="2">
        <f t="shared" si="7"/>
        <v>475.20661157024796</v>
      </c>
      <c r="F57" s="2">
        <f t="shared" si="8"/>
        <v>584.50413223140492</v>
      </c>
    </row>
    <row r="58" spans="1:6" x14ac:dyDescent="0.25">
      <c r="A58" s="7" t="s">
        <v>190</v>
      </c>
      <c r="B58" s="4" t="s">
        <v>48</v>
      </c>
      <c r="C58" s="17">
        <f t="shared" si="11"/>
        <v>11644.628099173555</v>
      </c>
      <c r="D58" s="19">
        <v>14090</v>
      </c>
      <c r="E58" s="2">
        <f t="shared" si="7"/>
        <v>475.20661157024796</v>
      </c>
      <c r="F58" s="2">
        <f t="shared" si="8"/>
        <v>584.50413223140492</v>
      </c>
    </row>
    <row r="59" spans="1:6" x14ac:dyDescent="0.25">
      <c r="A59" s="7"/>
      <c r="B59" s="4"/>
      <c r="C59" s="17"/>
      <c r="D59" s="19"/>
      <c r="E59" s="2"/>
      <c r="F59" s="2"/>
    </row>
    <row r="60" spans="1:6" x14ac:dyDescent="0.25">
      <c r="A60" s="7">
        <v>72901</v>
      </c>
      <c r="B60" s="3" t="s">
        <v>49</v>
      </c>
      <c r="C60" s="17">
        <f t="shared" ref="C60:C65" si="12">D60/1.21</f>
        <v>10537.190082644629</v>
      </c>
      <c r="D60" s="19">
        <v>12750</v>
      </c>
      <c r="E60" s="2">
        <f t="shared" si="7"/>
        <v>428.92561983471074</v>
      </c>
      <c r="F60" s="2">
        <f t="shared" si="8"/>
        <v>527.57851239669424</v>
      </c>
    </row>
    <row r="61" spans="1:6" x14ac:dyDescent="0.25">
      <c r="A61" s="7" t="s">
        <v>191</v>
      </c>
      <c r="B61" s="3" t="s">
        <v>50</v>
      </c>
      <c r="C61" s="17">
        <f t="shared" si="12"/>
        <v>12636.363636363636</v>
      </c>
      <c r="D61" s="19">
        <v>15290</v>
      </c>
      <c r="E61" s="2">
        <f t="shared" si="7"/>
        <v>516.52892561983469</v>
      </c>
      <c r="F61" s="2">
        <f t="shared" si="8"/>
        <v>635.33057851239664</v>
      </c>
    </row>
    <row r="62" spans="1:6" x14ac:dyDescent="0.25">
      <c r="A62" s="7" t="s">
        <v>192</v>
      </c>
      <c r="B62" s="4" t="s">
        <v>51</v>
      </c>
      <c r="C62" s="17">
        <f t="shared" si="12"/>
        <v>12636.363636363636</v>
      </c>
      <c r="D62" s="19">
        <v>15290</v>
      </c>
      <c r="E62" s="2">
        <f t="shared" si="7"/>
        <v>516.52892561983469</v>
      </c>
      <c r="F62" s="2">
        <f t="shared" si="8"/>
        <v>635.33057851239664</v>
      </c>
    </row>
    <row r="63" spans="1:6" x14ac:dyDescent="0.25">
      <c r="A63" s="7" t="s">
        <v>193</v>
      </c>
      <c r="B63" s="4" t="s">
        <v>52</v>
      </c>
      <c r="C63" s="17">
        <f t="shared" si="12"/>
        <v>12636.363636363636</v>
      </c>
      <c r="D63" s="19">
        <v>15290</v>
      </c>
      <c r="E63" s="2">
        <f t="shared" si="7"/>
        <v>516.52892561983469</v>
      </c>
      <c r="F63" s="2">
        <f t="shared" si="8"/>
        <v>635.33057851239664</v>
      </c>
    </row>
    <row r="64" spans="1:6" x14ac:dyDescent="0.25">
      <c r="A64" s="7" t="s">
        <v>194</v>
      </c>
      <c r="B64" s="4" t="s">
        <v>53</v>
      </c>
      <c r="C64" s="17">
        <f t="shared" si="12"/>
        <v>12636.363636363636</v>
      </c>
      <c r="D64" s="19">
        <v>15290</v>
      </c>
      <c r="E64" s="2">
        <f t="shared" si="7"/>
        <v>516.52892561983469</v>
      </c>
      <c r="F64" s="2">
        <f t="shared" si="8"/>
        <v>635.33057851239664</v>
      </c>
    </row>
    <row r="65" spans="1:6" x14ac:dyDescent="0.25">
      <c r="A65" s="7" t="s">
        <v>195</v>
      </c>
      <c r="B65" s="4" t="s">
        <v>54</v>
      </c>
      <c r="C65" s="17">
        <f t="shared" si="12"/>
        <v>12636.363636363636</v>
      </c>
      <c r="D65" s="19">
        <v>15290</v>
      </c>
      <c r="E65" s="2">
        <f t="shared" si="7"/>
        <v>516.52892561983469</v>
      </c>
      <c r="F65" s="2">
        <f t="shared" si="8"/>
        <v>635.33057851239664</v>
      </c>
    </row>
    <row r="66" spans="1:6" x14ac:dyDescent="0.25">
      <c r="A66" s="8"/>
      <c r="B66" s="5"/>
      <c r="C66" s="18"/>
      <c r="D66" s="20"/>
      <c r="E66" s="2"/>
      <c r="F66" s="2"/>
    </row>
    <row r="67" spans="1:6" x14ac:dyDescent="0.25">
      <c r="A67" s="7">
        <v>72898</v>
      </c>
      <c r="B67" s="3" t="s">
        <v>55</v>
      </c>
      <c r="C67" s="17">
        <f t="shared" ref="C67:C72" si="13">D67/1.21</f>
        <v>11066.115702479339</v>
      </c>
      <c r="D67" s="19">
        <v>13390</v>
      </c>
      <c r="E67" s="2">
        <f t="shared" si="7"/>
        <v>452.89256198347107</v>
      </c>
      <c r="F67" s="2">
        <f t="shared" si="8"/>
        <v>557.05785123966939</v>
      </c>
    </row>
    <row r="68" spans="1:6" x14ac:dyDescent="0.25">
      <c r="A68" s="7" t="s">
        <v>196</v>
      </c>
      <c r="B68" s="3" t="s">
        <v>56</v>
      </c>
      <c r="C68" s="17">
        <f t="shared" si="13"/>
        <v>13297.520661157025</v>
      </c>
      <c r="D68" s="19">
        <v>16090</v>
      </c>
      <c r="E68" s="2">
        <f t="shared" si="7"/>
        <v>543.80165289256195</v>
      </c>
      <c r="F68" s="2">
        <f t="shared" si="8"/>
        <v>668.87603305785115</v>
      </c>
    </row>
    <row r="69" spans="1:6" x14ac:dyDescent="0.25">
      <c r="A69" s="7" t="s">
        <v>197</v>
      </c>
      <c r="B69" s="4" t="s">
        <v>57</v>
      </c>
      <c r="C69" s="17">
        <f t="shared" si="13"/>
        <v>13297.520661157025</v>
      </c>
      <c r="D69" s="19">
        <v>16090</v>
      </c>
      <c r="E69" s="2">
        <f t="shared" si="7"/>
        <v>543.80165289256195</v>
      </c>
      <c r="F69" s="2">
        <f t="shared" si="8"/>
        <v>668.87603305785115</v>
      </c>
    </row>
    <row r="70" spans="1:6" x14ac:dyDescent="0.25">
      <c r="A70" s="7" t="s">
        <v>198</v>
      </c>
      <c r="B70" s="4" t="s">
        <v>58</v>
      </c>
      <c r="C70" s="17">
        <f t="shared" si="13"/>
        <v>13297.520661157025</v>
      </c>
      <c r="D70" s="19">
        <v>16090</v>
      </c>
      <c r="E70" s="2">
        <f t="shared" si="7"/>
        <v>543.80165289256195</v>
      </c>
      <c r="F70" s="2">
        <f t="shared" si="8"/>
        <v>668.87603305785115</v>
      </c>
    </row>
    <row r="71" spans="1:6" x14ac:dyDescent="0.25">
      <c r="A71" s="7" t="s">
        <v>199</v>
      </c>
      <c r="B71" s="4" t="s">
        <v>59</v>
      </c>
      <c r="C71" s="17">
        <f t="shared" si="13"/>
        <v>13297.520661157025</v>
      </c>
      <c r="D71" s="19">
        <v>16090</v>
      </c>
      <c r="E71" s="2">
        <f t="shared" si="7"/>
        <v>543.80165289256195</v>
      </c>
      <c r="F71" s="2">
        <f t="shared" si="8"/>
        <v>668.87603305785115</v>
      </c>
    </row>
    <row r="72" spans="1:6" x14ac:dyDescent="0.25">
      <c r="A72" s="7" t="s">
        <v>200</v>
      </c>
      <c r="B72" s="4" t="s">
        <v>60</v>
      </c>
      <c r="C72" s="17">
        <f t="shared" si="13"/>
        <v>13297.520661157025</v>
      </c>
      <c r="D72" s="19">
        <v>16090</v>
      </c>
      <c r="E72" s="2">
        <f t="shared" si="7"/>
        <v>543.80165289256195</v>
      </c>
      <c r="F72" s="2">
        <f t="shared" si="8"/>
        <v>668.87603305785115</v>
      </c>
    </row>
    <row r="73" spans="1:6" x14ac:dyDescent="0.25">
      <c r="A73" s="8"/>
      <c r="B73" s="5"/>
      <c r="C73" s="18"/>
      <c r="D73" s="20"/>
      <c r="E73" s="2"/>
      <c r="F73" s="2"/>
    </row>
    <row r="74" spans="1:6" x14ac:dyDescent="0.25">
      <c r="A74" s="8"/>
      <c r="B74" s="5"/>
      <c r="C74" s="18"/>
      <c r="D74" s="20"/>
      <c r="E74" s="2"/>
      <c r="F74" s="2"/>
    </row>
    <row r="75" spans="1:6" x14ac:dyDescent="0.25">
      <c r="A75" s="9">
        <v>72430</v>
      </c>
      <c r="B75" s="4" t="s">
        <v>61</v>
      </c>
      <c r="C75" s="17">
        <f t="shared" ref="C75:C84" si="14">D75/1.21</f>
        <v>45363.636363636368</v>
      </c>
      <c r="D75" s="19">
        <v>54890</v>
      </c>
      <c r="E75" s="2">
        <f t="shared" si="7"/>
        <v>1850.413223140496</v>
      </c>
      <c r="F75" s="2">
        <f t="shared" si="8"/>
        <v>2276.0082644628101</v>
      </c>
    </row>
    <row r="76" spans="1:6" x14ac:dyDescent="0.25">
      <c r="A76" s="9" t="s">
        <v>201</v>
      </c>
      <c r="B76" s="4" t="s">
        <v>62</v>
      </c>
      <c r="C76" s="17">
        <f t="shared" si="14"/>
        <v>54454.545454545456</v>
      </c>
      <c r="D76" s="19">
        <v>65890</v>
      </c>
      <c r="E76" s="2">
        <f t="shared" si="7"/>
        <v>2222.3140495867769</v>
      </c>
      <c r="F76" s="2">
        <f t="shared" si="8"/>
        <v>2733.4462809917354</v>
      </c>
    </row>
    <row r="77" spans="1:6" x14ac:dyDescent="0.25">
      <c r="A77" s="9" t="s">
        <v>202</v>
      </c>
      <c r="B77" s="4" t="s">
        <v>63</v>
      </c>
      <c r="C77" s="17">
        <f t="shared" si="14"/>
        <v>54454.545454545456</v>
      </c>
      <c r="D77" s="19">
        <v>65890</v>
      </c>
      <c r="E77" s="2">
        <f t="shared" si="7"/>
        <v>2222.3140495867769</v>
      </c>
      <c r="F77" s="2">
        <f t="shared" si="8"/>
        <v>2733.4462809917354</v>
      </c>
    </row>
    <row r="78" spans="1:6" x14ac:dyDescent="0.25">
      <c r="A78" s="9" t="s">
        <v>203</v>
      </c>
      <c r="B78" s="4" t="s">
        <v>64</v>
      </c>
      <c r="C78" s="17">
        <f t="shared" si="14"/>
        <v>49909.090909090912</v>
      </c>
      <c r="D78" s="19">
        <v>60390</v>
      </c>
      <c r="E78" s="2">
        <f t="shared" si="7"/>
        <v>2037.1900826446281</v>
      </c>
      <c r="F78" s="2">
        <f t="shared" si="8"/>
        <v>2505.7438016528927</v>
      </c>
    </row>
    <row r="79" spans="1:6" x14ac:dyDescent="0.25">
      <c r="A79" s="9" t="s">
        <v>204</v>
      </c>
      <c r="B79" s="4" t="s">
        <v>65</v>
      </c>
      <c r="C79" s="17">
        <f t="shared" si="14"/>
        <v>54454.545454545456</v>
      </c>
      <c r="D79" s="19">
        <v>65890</v>
      </c>
      <c r="E79" s="2">
        <f t="shared" si="7"/>
        <v>2222.3140495867769</v>
      </c>
      <c r="F79" s="2">
        <f t="shared" si="8"/>
        <v>2733.4462809917354</v>
      </c>
    </row>
    <row r="80" spans="1:6" x14ac:dyDescent="0.25">
      <c r="A80" s="9" t="s">
        <v>205</v>
      </c>
      <c r="B80" s="4" t="s">
        <v>66</v>
      </c>
      <c r="C80" s="17">
        <f t="shared" si="14"/>
        <v>49909.090909090912</v>
      </c>
      <c r="D80" s="19">
        <v>60390</v>
      </c>
      <c r="E80" s="2">
        <f t="shared" si="7"/>
        <v>2037.1900826446281</v>
      </c>
      <c r="F80" s="2">
        <f t="shared" si="8"/>
        <v>2505.7438016528927</v>
      </c>
    </row>
    <row r="81" spans="1:6" x14ac:dyDescent="0.25">
      <c r="A81" s="9" t="s">
        <v>206</v>
      </c>
      <c r="B81" s="4" t="s">
        <v>67</v>
      </c>
      <c r="C81" s="17">
        <f t="shared" si="14"/>
        <v>54454.545454545456</v>
      </c>
      <c r="D81" s="19">
        <v>65890</v>
      </c>
      <c r="E81" s="2">
        <f t="shared" si="7"/>
        <v>2222.3140495867769</v>
      </c>
      <c r="F81" s="2">
        <f t="shared" si="8"/>
        <v>2733.4462809917354</v>
      </c>
    </row>
    <row r="82" spans="1:6" x14ac:dyDescent="0.25">
      <c r="A82" s="9" t="s">
        <v>207</v>
      </c>
      <c r="B82" s="4" t="s">
        <v>68</v>
      </c>
      <c r="C82" s="17">
        <f t="shared" si="14"/>
        <v>49909.090909090912</v>
      </c>
      <c r="D82" s="19">
        <v>60390</v>
      </c>
      <c r="E82" s="2">
        <f t="shared" si="7"/>
        <v>2037.1900826446281</v>
      </c>
      <c r="F82" s="2">
        <f t="shared" si="8"/>
        <v>2505.7438016528927</v>
      </c>
    </row>
    <row r="83" spans="1:6" x14ac:dyDescent="0.25">
      <c r="A83" s="9" t="s">
        <v>208</v>
      </c>
      <c r="B83" s="4" t="s">
        <v>69</v>
      </c>
      <c r="C83" s="17">
        <f t="shared" si="14"/>
        <v>54454.545454545456</v>
      </c>
      <c r="D83" s="19">
        <v>65890</v>
      </c>
      <c r="E83" s="2">
        <f t="shared" si="7"/>
        <v>2222.3140495867769</v>
      </c>
      <c r="F83" s="2">
        <f t="shared" si="8"/>
        <v>2733.4462809917354</v>
      </c>
    </row>
    <row r="84" spans="1:6" x14ac:dyDescent="0.25">
      <c r="A84" s="9" t="s">
        <v>209</v>
      </c>
      <c r="B84" s="4" t="s">
        <v>70</v>
      </c>
      <c r="C84" s="17">
        <f t="shared" si="14"/>
        <v>49909.090909090912</v>
      </c>
      <c r="D84" s="19">
        <v>60390</v>
      </c>
      <c r="E84" s="2">
        <f t="shared" si="7"/>
        <v>2037.1900826446281</v>
      </c>
      <c r="F84" s="2">
        <f t="shared" si="8"/>
        <v>2505.7438016528927</v>
      </c>
    </row>
    <row r="85" spans="1:6" x14ac:dyDescent="0.25">
      <c r="A85" s="8"/>
      <c r="B85" s="5"/>
      <c r="C85" s="18"/>
      <c r="D85" s="20"/>
      <c r="E85" s="2"/>
      <c r="F85" s="2"/>
    </row>
    <row r="86" spans="1:6" x14ac:dyDescent="0.25">
      <c r="A86" s="9" t="s">
        <v>210</v>
      </c>
      <c r="B86" s="3" t="s">
        <v>71</v>
      </c>
      <c r="C86" s="17">
        <f t="shared" ref="C86:C95" si="15">D86/1.21</f>
        <v>35033.057851239668</v>
      </c>
      <c r="D86" s="19">
        <v>42390</v>
      </c>
      <c r="E86" s="2">
        <f t="shared" si="7"/>
        <v>1428.9256198347107</v>
      </c>
      <c r="F86" s="2">
        <f t="shared" si="8"/>
        <v>1757.5785123966941</v>
      </c>
    </row>
    <row r="87" spans="1:6" x14ac:dyDescent="0.25">
      <c r="A87" s="9" t="s">
        <v>211</v>
      </c>
      <c r="B87" s="4" t="s">
        <v>72</v>
      </c>
      <c r="C87" s="17">
        <f t="shared" si="15"/>
        <v>42024.793388429753</v>
      </c>
      <c r="D87" s="19">
        <v>50850</v>
      </c>
      <c r="E87" s="2">
        <f t="shared" si="7"/>
        <v>1714.8760330578514</v>
      </c>
      <c r="F87" s="2">
        <f t="shared" si="8"/>
        <v>2109.2975206611573</v>
      </c>
    </row>
    <row r="88" spans="1:6" x14ac:dyDescent="0.25">
      <c r="A88" s="9" t="s">
        <v>212</v>
      </c>
      <c r="B88" s="4" t="s">
        <v>73</v>
      </c>
      <c r="C88" s="17">
        <f t="shared" si="15"/>
        <v>42024.793388429753</v>
      </c>
      <c r="D88" s="19">
        <v>50850</v>
      </c>
      <c r="E88" s="2">
        <f t="shared" si="7"/>
        <v>1714.8760330578514</v>
      </c>
      <c r="F88" s="2">
        <f t="shared" si="8"/>
        <v>2109.2975206611573</v>
      </c>
    </row>
    <row r="89" spans="1:6" x14ac:dyDescent="0.25">
      <c r="A89" s="9" t="s">
        <v>213</v>
      </c>
      <c r="B89" s="4" t="s">
        <v>74</v>
      </c>
      <c r="C89" s="17">
        <f t="shared" si="15"/>
        <v>38553.719008264467</v>
      </c>
      <c r="D89" s="19">
        <v>46650</v>
      </c>
      <c r="E89" s="2">
        <f t="shared" si="7"/>
        <v>1574.3801652892562</v>
      </c>
      <c r="F89" s="2">
        <f t="shared" si="8"/>
        <v>1936.4876033057851</v>
      </c>
    </row>
    <row r="90" spans="1:6" x14ac:dyDescent="0.25">
      <c r="A90" s="9" t="s">
        <v>214</v>
      </c>
      <c r="B90" s="4" t="s">
        <v>75</v>
      </c>
      <c r="C90" s="17">
        <f t="shared" si="15"/>
        <v>42024.793388429753</v>
      </c>
      <c r="D90" s="19">
        <v>50850</v>
      </c>
      <c r="E90" s="2">
        <f t="shared" si="7"/>
        <v>1714.8760330578514</v>
      </c>
      <c r="F90" s="2">
        <f t="shared" si="8"/>
        <v>2109.2975206611573</v>
      </c>
    </row>
    <row r="91" spans="1:6" x14ac:dyDescent="0.25">
      <c r="A91" s="9" t="s">
        <v>215</v>
      </c>
      <c r="B91" s="4" t="s">
        <v>76</v>
      </c>
      <c r="C91" s="17">
        <f t="shared" si="15"/>
        <v>38553.719008264467</v>
      </c>
      <c r="D91" s="19">
        <v>46650</v>
      </c>
      <c r="E91" s="2">
        <f t="shared" si="7"/>
        <v>1574.3801652892562</v>
      </c>
      <c r="F91" s="2">
        <f t="shared" si="8"/>
        <v>1936.4876033057851</v>
      </c>
    </row>
    <row r="92" spans="1:6" x14ac:dyDescent="0.25">
      <c r="A92" s="9" t="s">
        <v>216</v>
      </c>
      <c r="B92" s="4" t="s">
        <v>77</v>
      </c>
      <c r="C92" s="17">
        <f t="shared" si="15"/>
        <v>42024.793388429753</v>
      </c>
      <c r="D92" s="19">
        <v>50850</v>
      </c>
      <c r="E92" s="2">
        <f t="shared" si="7"/>
        <v>1714.8760330578514</v>
      </c>
      <c r="F92" s="2">
        <f t="shared" si="8"/>
        <v>2109.2975206611573</v>
      </c>
    </row>
    <row r="93" spans="1:6" x14ac:dyDescent="0.25">
      <c r="A93" s="9" t="s">
        <v>217</v>
      </c>
      <c r="B93" s="4" t="s">
        <v>78</v>
      </c>
      <c r="C93" s="17">
        <f t="shared" si="15"/>
        <v>38553.719008264467</v>
      </c>
      <c r="D93" s="19">
        <v>46650</v>
      </c>
      <c r="E93" s="2">
        <f t="shared" si="7"/>
        <v>1574.3801652892562</v>
      </c>
      <c r="F93" s="2">
        <f t="shared" si="8"/>
        <v>1936.4876033057851</v>
      </c>
    </row>
    <row r="94" spans="1:6" x14ac:dyDescent="0.25">
      <c r="A94" s="9" t="s">
        <v>218</v>
      </c>
      <c r="B94" s="4" t="s">
        <v>79</v>
      </c>
      <c r="C94" s="17">
        <f t="shared" si="15"/>
        <v>42024.793388429753</v>
      </c>
      <c r="D94" s="19">
        <v>50850</v>
      </c>
      <c r="E94" s="2">
        <f t="shared" si="7"/>
        <v>1714.8760330578514</v>
      </c>
      <c r="F94" s="2">
        <f t="shared" si="8"/>
        <v>2109.2975206611573</v>
      </c>
    </row>
    <row r="95" spans="1:6" x14ac:dyDescent="0.25">
      <c r="A95" s="9" t="s">
        <v>219</v>
      </c>
      <c r="B95" s="4" t="s">
        <v>80</v>
      </c>
      <c r="C95" s="17">
        <f t="shared" si="15"/>
        <v>38553.719008264467</v>
      </c>
      <c r="D95" s="19">
        <v>46650</v>
      </c>
      <c r="E95" s="2">
        <f t="shared" si="7"/>
        <v>1574.3801652892562</v>
      </c>
      <c r="F95" s="2">
        <f t="shared" si="8"/>
        <v>1936.4876033057851</v>
      </c>
    </row>
    <row r="96" spans="1:6" x14ac:dyDescent="0.25">
      <c r="A96" s="9"/>
      <c r="B96" s="3"/>
      <c r="C96" s="17"/>
      <c r="D96" s="19"/>
      <c r="E96" s="2"/>
      <c r="F96" s="2"/>
    </row>
    <row r="97" spans="1:6" x14ac:dyDescent="0.25">
      <c r="A97" s="9" t="s">
        <v>220</v>
      </c>
      <c r="B97" s="3" t="s">
        <v>81</v>
      </c>
      <c r="C97" s="17">
        <f t="shared" ref="C97:C106" si="16">D97/1.21</f>
        <v>35033.057851239668</v>
      </c>
      <c r="D97" s="19">
        <v>42390</v>
      </c>
      <c r="E97" s="2">
        <f t="shared" ref="E97:E160" si="17">IF((C97*((21/100)+1))/24.5&lt;1.3,ROUND(((C97*((21/100)+1))/24.5),2),IF((C97*((21/100)+1))/24.5&lt;21.74,ROUND(((C97*((21/100)+1))/24.5),1),IF((C97*((21/100)+1))/24.5&lt;43.48,MROUND(((C97*((21/100)+1))/24.5),0.5),IF(VALUE(RIGHT(ROUND(((C97*((21/100)+1))/24.5),0),1))=1,ROUND(((C97*((21/100)+1))/24.5),0)-2,IF(VALUE(RIGHT(ROUND(((C97*((21/100)+1))/24.5),0),1))=2,ROUND(((C97*((21/100)+1))/24.5),0)-3,IF(VALUE(RIGHT(ROUND(((C97*((21/100)+1))/24.5),0),1))=3,ROUND(((C97*((21/100)+1))/24.5),0)+2,IF(VALUE(RIGHT(ROUND(((C97*((21/100)+1))/24.5),0),1))=4,ROUND(((C97*((21/100)+1))/24.5),0)+1,IF(VALUE(RIGHT(ROUND(((C97*((21/100)+1))/24.5),0),1))=5,ROUND(((C97*((21/100)+1))/24.5),0),IF(VALUE(RIGHT(ROUND(((C97*((21/100)+1))/24.5),0),1))=6,ROUND(((C97*((21/100)+1))/24.5),0)-1,IF(VALUE(RIGHT(ROUND(((C97*((21/100)+1))/24.5),0),1))=7,ROUND(((C97*((21/100)+1))/24.5),0)+1,IF(VALUE(RIGHT(ROUND(((C97*((21/100)+1))/24.5),0),1))=8,ROUND(((C97*((21/100)+1))/24.5),0),IF(VALUE(RIGHT(ROUND(((C97*((21/100)+1))/24.5),0),1))=9,ROUND(((C97*((21/100)+1))/24.5),0),ROUND(((C97*((21/100)+1))/24.5),0)-1))))))))))))/1.21</f>
        <v>1428.9256198347107</v>
      </c>
      <c r="F97" s="2">
        <f t="shared" ref="F97:F160" si="18">E97*1.23</f>
        <v>1757.5785123966941</v>
      </c>
    </row>
    <row r="98" spans="1:6" x14ac:dyDescent="0.25">
      <c r="A98" s="9" t="s">
        <v>221</v>
      </c>
      <c r="B98" s="4" t="s">
        <v>82</v>
      </c>
      <c r="C98" s="17">
        <f t="shared" si="16"/>
        <v>42024.793388429753</v>
      </c>
      <c r="D98" s="19">
        <v>50850</v>
      </c>
      <c r="E98" s="2">
        <f t="shared" si="17"/>
        <v>1714.8760330578514</v>
      </c>
      <c r="F98" s="2">
        <f t="shared" si="18"/>
        <v>2109.2975206611573</v>
      </c>
    </row>
    <row r="99" spans="1:6" x14ac:dyDescent="0.25">
      <c r="A99" s="9" t="s">
        <v>222</v>
      </c>
      <c r="B99" s="4" t="s">
        <v>83</v>
      </c>
      <c r="C99" s="17">
        <f t="shared" si="16"/>
        <v>42024.793388429753</v>
      </c>
      <c r="D99" s="19">
        <v>50850</v>
      </c>
      <c r="E99" s="2">
        <f t="shared" si="17"/>
        <v>1714.8760330578514</v>
      </c>
      <c r="F99" s="2">
        <f t="shared" si="18"/>
        <v>2109.2975206611573</v>
      </c>
    </row>
    <row r="100" spans="1:6" x14ac:dyDescent="0.25">
      <c r="A100" s="9" t="s">
        <v>223</v>
      </c>
      <c r="B100" s="4" t="s">
        <v>84</v>
      </c>
      <c r="C100" s="17">
        <f t="shared" si="16"/>
        <v>38553.719008264467</v>
      </c>
      <c r="D100" s="19">
        <v>46650</v>
      </c>
      <c r="E100" s="2">
        <f t="shared" si="17"/>
        <v>1574.3801652892562</v>
      </c>
      <c r="F100" s="2">
        <f t="shared" si="18"/>
        <v>1936.4876033057851</v>
      </c>
    </row>
    <row r="101" spans="1:6" x14ac:dyDescent="0.25">
      <c r="A101" s="9" t="s">
        <v>224</v>
      </c>
      <c r="B101" s="4" t="s">
        <v>85</v>
      </c>
      <c r="C101" s="17">
        <f t="shared" si="16"/>
        <v>42024.793388429753</v>
      </c>
      <c r="D101" s="19">
        <v>50850</v>
      </c>
      <c r="E101" s="2">
        <f t="shared" si="17"/>
        <v>1714.8760330578514</v>
      </c>
      <c r="F101" s="2">
        <f t="shared" si="18"/>
        <v>2109.2975206611573</v>
      </c>
    </row>
    <row r="102" spans="1:6" x14ac:dyDescent="0.25">
      <c r="A102" s="9" t="s">
        <v>225</v>
      </c>
      <c r="B102" s="4" t="s">
        <v>86</v>
      </c>
      <c r="C102" s="17">
        <f t="shared" si="16"/>
        <v>38553.719008264467</v>
      </c>
      <c r="D102" s="19">
        <v>46650</v>
      </c>
      <c r="E102" s="2">
        <f t="shared" si="17"/>
        <v>1574.3801652892562</v>
      </c>
      <c r="F102" s="2">
        <f t="shared" si="18"/>
        <v>1936.4876033057851</v>
      </c>
    </row>
    <row r="103" spans="1:6" x14ac:dyDescent="0.25">
      <c r="A103" s="9" t="s">
        <v>226</v>
      </c>
      <c r="B103" s="4" t="s">
        <v>87</v>
      </c>
      <c r="C103" s="17">
        <f t="shared" si="16"/>
        <v>42024.793388429753</v>
      </c>
      <c r="D103" s="19">
        <v>50850</v>
      </c>
      <c r="E103" s="2">
        <f t="shared" si="17"/>
        <v>1714.8760330578514</v>
      </c>
      <c r="F103" s="2">
        <f t="shared" si="18"/>
        <v>2109.2975206611573</v>
      </c>
    </row>
    <row r="104" spans="1:6" x14ac:dyDescent="0.25">
      <c r="A104" s="9" t="s">
        <v>227</v>
      </c>
      <c r="B104" s="4" t="s">
        <v>88</v>
      </c>
      <c r="C104" s="17">
        <f t="shared" si="16"/>
        <v>38553.719008264467</v>
      </c>
      <c r="D104" s="19">
        <v>46650</v>
      </c>
      <c r="E104" s="2">
        <f t="shared" si="17"/>
        <v>1574.3801652892562</v>
      </c>
      <c r="F104" s="2">
        <f t="shared" si="18"/>
        <v>1936.4876033057851</v>
      </c>
    </row>
    <row r="105" spans="1:6" x14ac:dyDescent="0.25">
      <c r="A105" s="9" t="s">
        <v>228</v>
      </c>
      <c r="B105" s="4" t="s">
        <v>89</v>
      </c>
      <c r="C105" s="17">
        <f t="shared" si="16"/>
        <v>42024.793388429753</v>
      </c>
      <c r="D105" s="19">
        <v>50850</v>
      </c>
      <c r="E105" s="2">
        <f t="shared" si="17"/>
        <v>1714.8760330578514</v>
      </c>
      <c r="F105" s="2">
        <f t="shared" si="18"/>
        <v>2109.2975206611573</v>
      </c>
    </row>
    <row r="106" spans="1:6" x14ac:dyDescent="0.25">
      <c r="A106" s="9" t="s">
        <v>229</v>
      </c>
      <c r="B106" s="4" t="s">
        <v>90</v>
      </c>
      <c r="C106" s="17">
        <f t="shared" si="16"/>
        <v>38553.719008264467</v>
      </c>
      <c r="D106" s="19">
        <v>46650</v>
      </c>
      <c r="E106" s="2">
        <f t="shared" si="17"/>
        <v>1574.3801652892562</v>
      </c>
      <c r="F106" s="2">
        <f t="shared" si="18"/>
        <v>1936.4876033057851</v>
      </c>
    </row>
    <row r="107" spans="1:6" x14ac:dyDescent="0.25">
      <c r="A107" s="8"/>
      <c r="B107" s="5"/>
      <c r="C107" s="18"/>
      <c r="D107" s="20"/>
      <c r="E107" s="2"/>
      <c r="F107" s="2"/>
    </row>
    <row r="108" spans="1:6" x14ac:dyDescent="0.25">
      <c r="A108" s="9">
        <v>72976</v>
      </c>
      <c r="B108" s="3" t="s">
        <v>91</v>
      </c>
      <c r="C108" s="17">
        <f t="shared" ref="C108:C117" si="19">D108/1.21</f>
        <v>45859.504132231406</v>
      </c>
      <c r="D108" s="19">
        <v>55490</v>
      </c>
      <c r="E108" s="2">
        <f t="shared" si="17"/>
        <v>1871.9008264462811</v>
      </c>
      <c r="F108" s="2">
        <f t="shared" si="18"/>
        <v>2302.4380165289258</v>
      </c>
    </row>
    <row r="109" spans="1:6" x14ac:dyDescent="0.25">
      <c r="A109" s="9" t="s">
        <v>230</v>
      </c>
      <c r="B109" s="4" t="s">
        <v>92</v>
      </c>
      <c r="C109" s="17">
        <f t="shared" si="19"/>
        <v>55033.057851239668</v>
      </c>
      <c r="D109" s="19">
        <v>66590</v>
      </c>
      <c r="E109" s="2">
        <f t="shared" si="17"/>
        <v>2246.2809917355371</v>
      </c>
      <c r="F109" s="2">
        <f t="shared" si="18"/>
        <v>2762.9256198347107</v>
      </c>
    </row>
    <row r="110" spans="1:6" x14ac:dyDescent="0.25">
      <c r="A110" s="9" t="s">
        <v>231</v>
      </c>
      <c r="B110" s="4" t="s">
        <v>93</v>
      </c>
      <c r="C110" s="17">
        <f t="shared" si="19"/>
        <v>55033.057851239668</v>
      </c>
      <c r="D110" s="19">
        <v>66590</v>
      </c>
      <c r="E110" s="2">
        <f t="shared" si="17"/>
        <v>2246.2809917355371</v>
      </c>
      <c r="F110" s="2">
        <f t="shared" si="18"/>
        <v>2762.9256198347107</v>
      </c>
    </row>
    <row r="111" spans="1:6" x14ac:dyDescent="0.25">
      <c r="A111" s="9" t="s">
        <v>232</v>
      </c>
      <c r="B111" s="4" t="s">
        <v>94</v>
      </c>
      <c r="C111" s="17">
        <f t="shared" si="19"/>
        <v>50404.958677685951</v>
      </c>
      <c r="D111" s="19">
        <v>60990</v>
      </c>
      <c r="E111" s="2">
        <f t="shared" si="17"/>
        <v>2057.0247933884298</v>
      </c>
      <c r="F111" s="2">
        <f t="shared" si="18"/>
        <v>2530.1404958677685</v>
      </c>
    </row>
    <row r="112" spans="1:6" x14ac:dyDescent="0.25">
      <c r="A112" s="9" t="s">
        <v>233</v>
      </c>
      <c r="B112" s="4" t="s">
        <v>95</v>
      </c>
      <c r="C112" s="17">
        <f t="shared" si="19"/>
        <v>55033.057851239668</v>
      </c>
      <c r="D112" s="19">
        <v>66590</v>
      </c>
      <c r="E112" s="2">
        <f t="shared" si="17"/>
        <v>2246.2809917355371</v>
      </c>
      <c r="F112" s="2">
        <f t="shared" si="18"/>
        <v>2762.9256198347107</v>
      </c>
    </row>
    <row r="113" spans="1:6" x14ac:dyDescent="0.25">
      <c r="A113" s="9" t="s">
        <v>234</v>
      </c>
      <c r="B113" s="4" t="s">
        <v>96</v>
      </c>
      <c r="C113" s="17">
        <f t="shared" si="19"/>
        <v>50404.958677685951</v>
      </c>
      <c r="D113" s="19">
        <v>60990</v>
      </c>
      <c r="E113" s="2">
        <f t="shared" si="17"/>
        <v>2057.0247933884298</v>
      </c>
      <c r="F113" s="2">
        <f t="shared" si="18"/>
        <v>2530.1404958677685</v>
      </c>
    </row>
    <row r="114" spans="1:6" x14ac:dyDescent="0.25">
      <c r="A114" s="9" t="s">
        <v>235</v>
      </c>
      <c r="B114" s="4" t="s">
        <v>97</v>
      </c>
      <c r="C114" s="17">
        <f t="shared" si="19"/>
        <v>55033.057851239668</v>
      </c>
      <c r="D114" s="19">
        <v>66590</v>
      </c>
      <c r="E114" s="2">
        <f t="shared" si="17"/>
        <v>2246.2809917355371</v>
      </c>
      <c r="F114" s="2">
        <f t="shared" si="18"/>
        <v>2762.9256198347107</v>
      </c>
    </row>
    <row r="115" spans="1:6" x14ac:dyDescent="0.25">
      <c r="A115" s="9" t="s">
        <v>236</v>
      </c>
      <c r="B115" s="4" t="s">
        <v>98</v>
      </c>
      <c r="C115" s="17">
        <f t="shared" si="19"/>
        <v>50404.958677685951</v>
      </c>
      <c r="D115" s="19">
        <v>60990</v>
      </c>
      <c r="E115" s="2">
        <f t="shared" si="17"/>
        <v>2057.0247933884298</v>
      </c>
      <c r="F115" s="2">
        <f t="shared" si="18"/>
        <v>2530.1404958677685</v>
      </c>
    </row>
    <row r="116" spans="1:6" x14ac:dyDescent="0.25">
      <c r="A116" s="9" t="s">
        <v>237</v>
      </c>
      <c r="B116" s="4" t="s">
        <v>99</v>
      </c>
      <c r="C116" s="17">
        <f t="shared" si="19"/>
        <v>55033.057851239668</v>
      </c>
      <c r="D116" s="19">
        <v>66590</v>
      </c>
      <c r="E116" s="2">
        <f t="shared" si="17"/>
        <v>2246.2809917355371</v>
      </c>
      <c r="F116" s="2">
        <f t="shared" si="18"/>
        <v>2762.9256198347107</v>
      </c>
    </row>
    <row r="117" spans="1:6" x14ac:dyDescent="0.25">
      <c r="A117" s="9" t="s">
        <v>238</v>
      </c>
      <c r="B117" s="4" t="s">
        <v>100</v>
      </c>
      <c r="C117" s="17">
        <f t="shared" si="19"/>
        <v>50404.958677685951</v>
      </c>
      <c r="D117" s="19">
        <v>60990</v>
      </c>
      <c r="E117" s="2">
        <f t="shared" si="17"/>
        <v>2057.0247933884298</v>
      </c>
      <c r="F117" s="2">
        <f t="shared" si="18"/>
        <v>2530.1404958677685</v>
      </c>
    </row>
    <row r="118" spans="1:6" x14ac:dyDescent="0.25">
      <c r="A118" s="8"/>
      <c r="B118" s="5"/>
      <c r="C118" s="18"/>
      <c r="D118" s="20"/>
      <c r="E118" s="2"/>
      <c r="F118" s="2"/>
    </row>
    <row r="119" spans="1:6" x14ac:dyDescent="0.25">
      <c r="A119" s="9">
        <v>71842</v>
      </c>
      <c r="B119" s="3" t="s">
        <v>101</v>
      </c>
      <c r="C119" s="17">
        <f t="shared" ref="C119:C128" si="20">D119/1.21</f>
        <v>43380.165289256198</v>
      </c>
      <c r="D119" s="19">
        <v>52490</v>
      </c>
      <c r="E119" s="2">
        <f t="shared" si="17"/>
        <v>1767.7685950413224</v>
      </c>
      <c r="F119" s="2">
        <f t="shared" si="18"/>
        <v>2174.3553719008264</v>
      </c>
    </row>
    <row r="120" spans="1:6" x14ac:dyDescent="0.25">
      <c r="A120" s="9" t="s">
        <v>239</v>
      </c>
      <c r="B120" s="4" t="s">
        <v>102</v>
      </c>
      <c r="C120" s="17">
        <f t="shared" si="20"/>
        <v>52057.85123966942</v>
      </c>
      <c r="D120" s="19">
        <v>62990</v>
      </c>
      <c r="E120" s="2">
        <f t="shared" si="17"/>
        <v>2123.1404958677685</v>
      </c>
      <c r="F120" s="2">
        <f t="shared" si="18"/>
        <v>2611.4628099173551</v>
      </c>
    </row>
    <row r="121" spans="1:6" x14ac:dyDescent="0.25">
      <c r="A121" s="9" t="s">
        <v>240</v>
      </c>
      <c r="B121" s="4" t="s">
        <v>103</v>
      </c>
      <c r="C121" s="17">
        <f t="shared" si="20"/>
        <v>52057.85123966942</v>
      </c>
      <c r="D121" s="19">
        <v>62990</v>
      </c>
      <c r="E121" s="2">
        <f t="shared" si="17"/>
        <v>2123.1404958677685</v>
      </c>
      <c r="F121" s="2">
        <f t="shared" si="18"/>
        <v>2611.4628099173551</v>
      </c>
    </row>
    <row r="122" spans="1:6" x14ac:dyDescent="0.25">
      <c r="A122" s="9" t="s">
        <v>241</v>
      </c>
      <c r="B122" s="4" t="s">
        <v>104</v>
      </c>
      <c r="C122" s="17">
        <f t="shared" si="20"/>
        <v>47727.272727272728</v>
      </c>
      <c r="D122" s="19">
        <v>57750</v>
      </c>
      <c r="E122" s="2">
        <f t="shared" si="17"/>
        <v>1948.7603305785124</v>
      </c>
      <c r="F122" s="2">
        <f t="shared" si="18"/>
        <v>2396.9752066115702</v>
      </c>
    </row>
    <row r="123" spans="1:6" x14ac:dyDescent="0.25">
      <c r="A123" s="9" t="s">
        <v>242</v>
      </c>
      <c r="B123" s="4" t="s">
        <v>105</v>
      </c>
      <c r="C123" s="17">
        <f t="shared" si="20"/>
        <v>52057.85123966942</v>
      </c>
      <c r="D123" s="19">
        <v>62990</v>
      </c>
      <c r="E123" s="2">
        <f t="shared" si="17"/>
        <v>2123.1404958677685</v>
      </c>
      <c r="F123" s="2">
        <f t="shared" si="18"/>
        <v>2611.4628099173551</v>
      </c>
    </row>
    <row r="124" spans="1:6" x14ac:dyDescent="0.25">
      <c r="A124" s="9" t="s">
        <v>243</v>
      </c>
      <c r="B124" s="4" t="s">
        <v>106</v>
      </c>
      <c r="C124" s="17">
        <f t="shared" si="20"/>
        <v>47727.272727272728</v>
      </c>
      <c r="D124" s="19">
        <v>57750</v>
      </c>
      <c r="E124" s="2">
        <f t="shared" si="17"/>
        <v>1948.7603305785124</v>
      </c>
      <c r="F124" s="2">
        <f t="shared" si="18"/>
        <v>2396.9752066115702</v>
      </c>
    </row>
    <row r="125" spans="1:6" x14ac:dyDescent="0.25">
      <c r="A125" s="9" t="s">
        <v>244</v>
      </c>
      <c r="B125" s="4" t="s">
        <v>107</v>
      </c>
      <c r="C125" s="17">
        <f t="shared" si="20"/>
        <v>52057.85123966942</v>
      </c>
      <c r="D125" s="19">
        <v>62990</v>
      </c>
      <c r="E125" s="2">
        <f t="shared" si="17"/>
        <v>2123.1404958677685</v>
      </c>
      <c r="F125" s="2">
        <f t="shared" si="18"/>
        <v>2611.4628099173551</v>
      </c>
    </row>
    <row r="126" spans="1:6" x14ac:dyDescent="0.25">
      <c r="A126" s="9" t="s">
        <v>245</v>
      </c>
      <c r="B126" s="4" t="s">
        <v>108</v>
      </c>
      <c r="C126" s="17">
        <f t="shared" si="20"/>
        <v>47727.272727272728</v>
      </c>
      <c r="D126" s="19">
        <v>57750</v>
      </c>
      <c r="E126" s="2">
        <f t="shared" si="17"/>
        <v>1948.7603305785124</v>
      </c>
      <c r="F126" s="2">
        <f t="shared" si="18"/>
        <v>2396.9752066115702</v>
      </c>
    </row>
    <row r="127" spans="1:6" x14ac:dyDescent="0.25">
      <c r="A127" s="9" t="s">
        <v>246</v>
      </c>
      <c r="B127" s="4" t="s">
        <v>109</v>
      </c>
      <c r="C127" s="17">
        <f t="shared" si="20"/>
        <v>52057.85123966942</v>
      </c>
      <c r="D127" s="19">
        <v>62990</v>
      </c>
      <c r="E127" s="2">
        <f t="shared" si="17"/>
        <v>2123.1404958677685</v>
      </c>
      <c r="F127" s="2">
        <f t="shared" si="18"/>
        <v>2611.4628099173551</v>
      </c>
    </row>
    <row r="128" spans="1:6" x14ac:dyDescent="0.25">
      <c r="A128" s="9" t="s">
        <v>247</v>
      </c>
      <c r="B128" s="4" t="s">
        <v>110</v>
      </c>
      <c r="C128" s="17">
        <f t="shared" si="20"/>
        <v>47727.272727272728</v>
      </c>
      <c r="D128" s="19">
        <v>57750</v>
      </c>
      <c r="E128" s="2">
        <f t="shared" si="17"/>
        <v>1948.7603305785124</v>
      </c>
      <c r="F128" s="2">
        <f t="shared" si="18"/>
        <v>2396.9752066115702</v>
      </c>
    </row>
    <row r="129" spans="1:6" x14ac:dyDescent="0.25">
      <c r="A129" s="8"/>
      <c r="B129" s="5"/>
      <c r="C129" s="18"/>
      <c r="D129" s="20"/>
      <c r="E129" s="2"/>
      <c r="F129" s="2"/>
    </row>
    <row r="130" spans="1:6" x14ac:dyDescent="0.25">
      <c r="A130" s="9">
        <v>71843</v>
      </c>
      <c r="B130" s="3" t="s">
        <v>111</v>
      </c>
      <c r="C130" s="17">
        <f t="shared" ref="C130:C172" si="21">D130/1.21</f>
        <v>40239.669421487604</v>
      </c>
      <c r="D130" s="19">
        <v>48690</v>
      </c>
      <c r="E130" s="2">
        <f t="shared" si="17"/>
        <v>1642.9752066115702</v>
      </c>
      <c r="F130" s="2">
        <f t="shared" si="18"/>
        <v>2020.8595041322315</v>
      </c>
    </row>
    <row r="131" spans="1:6" x14ac:dyDescent="0.25">
      <c r="A131" s="9" t="s">
        <v>248</v>
      </c>
      <c r="B131" s="4" t="s">
        <v>112</v>
      </c>
      <c r="C131" s="17">
        <f t="shared" si="21"/>
        <v>48305.785123966947</v>
      </c>
      <c r="D131" s="19">
        <v>58450</v>
      </c>
      <c r="E131" s="2">
        <f t="shared" si="17"/>
        <v>1971.0743801652893</v>
      </c>
      <c r="F131" s="2">
        <f t="shared" si="18"/>
        <v>2424.4214876033056</v>
      </c>
    </row>
    <row r="132" spans="1:6" x14ac:dyDescent="0.25">
      <c r="A132" s="9" t="s">
        <v>249</v>
      </c>
      <c r="B132" s="4" t="s">
        <v>113</v>
      </c>
      <c r="C132" s="17">
        <f t="shared" si="21"/>
        <v>48305.785123966947</v>
      </c>
      <c r="D132" s="19">
        <v>58450</v>
      </c>
      <c r="E132" s="2">
        <f t="shared" si="17"/>
        <v>1971.0743801652893</v>
      </c>
      <c r="F132" s="2">
        <f t="shared" si="18"/>
        <v>2424.4214876033056</v>
      </c>
    </row>
    <row r="133" spans="1:6" x14ac:dyDescent="0.25">
      <c r="A133" s="9" t="s">
        <v>250</v>
      </c>
      <c r="B133" s="4" t="s">
        <v>114</v>
      </c>
      <c r="C133" s="17">
        <f t="shared" si="21"/>
        <v>44256.198347107442</v>
      </c>
      <c r="D133" s="19">
        <v>53550</v>
      </c>
      <c r="E133" s="2">
        <f t="shared" si="17"/>
        <v>1805.7851239669421</v>
      </c>
      <c r="F133" s="2">
        <f t="shared" si="18"/>
        <v>2221.1157024793388</v>
      </c>
    </row>
    <row r="134" spans="1:6" x14ac:dyDescent="0.25">
      <c r="A134" s="9" t="s">
        <v>251</v>
      </c>
      <c r="B134" s="4" t="s">
        <v>115</v>
      </c>
      <c r="C134" s="17">
        <f t="shared" si="21"/>
        <v>48305.785123966947</v>
      </c>
      <c r="D134" s="19">
        <v>58450</v>
      </c>
      <c r="E134" s="2">
        <f t="shared" si="17"/>
        <v>1971.0743801652893</v>
      </c>
      <c r="F134" s="2">
        <f t="shared" si="18"/>
        <v>2424.4214876033056</v>
      </c>
    </row>
    <row r="135" spans="1:6" x14ac:dyDescent="0.25">
      <c r="A135" s="9" t="s">
        <v>252</v>
      </c>
      <c r="B135" s="4" t="s">
        <v>116</v>
      </c>
      <c r="C135" s="17">
        <f t="shared" si="21"/>
        <v>44256.198347107442</v>
      </c>
      <c r="D135" s="19">
        <v>53550</v>
      </c>
      <c r="E135" s="2">
        <f t="shared" si="17"/>
        <v>1805.7851239669421</v>
      </c>
      <c r="F135" s="2">
        <f t="shared" si="18"/>
        <v>2221.1157024793388</v>
      </c>
    </row>
    <row r="136" spans="1:6" x14ac:dyDescent="0.25">
      <c r="A136" s="9" t="s">
        <v>253</v>
      </c>
      <c r="B136" s="4" t="s">
        <v>117</v>
      </c>
      <c r="C136" s="17">
        <f t="shared" si="21"/>
        <v>48305.785123966947</v>
      </c>
      <c r="D136" s="19">
        <v>58450</v>
      </c>
      <c r="E136" s="2">
        <f t="shared" si="17"/>
        <v>1971.0743801652893</v>
      </c>
      <c r="F136" s="2">
        <f t="shared" si="18"/>
        <v>2424.4214876033056</v>
      </c>
    </row>
    <row r="137" spans="1:6" x14ac:dyDescent="0.25">
      <c r="A137" s="9" t="s">
        <v>254</v>
      </c>
      <c r="B137" s="4" t="s">
        <v>118</v>
      </c>
      <c r="C137" s="17">
        <f t="shared" si="21"/>
        <v>44256.198347107442</v>
      </c>
      <c r="D137" s="19">
        <v>53550</v>
      </c>
      <c r="E137" s="2">
        <f t="shared" si="17"/>
        <v>1805.7851239669421</v>
      </c>
      <c r="F137" s="2">
        <f t="shared" si="18"/>
        <v>2221.1157024793388</v>
      </c>
    </row>
    <row r="138" spans="1:6" x14ac:dyDescent="0.25">
      <c r="A138" s="9" t="s">
        <v>255</v>
      </c>
      <c r="B138" s="4" t="s">
        <v>119</v>
      </c>
      <c r="C138" s="17">
        <f t="shared" si="21"/>
        <v>48305.785123966947</v>
      </c>
      <c r="D138" s="19">
        <v>58450</v>
      </c>
      <c r="E138" s="2">
        <f t="shared" si="17"/>
        <v>1971.0743801652893</v>
      </c>
      <c r="F138" s="2">
        <f t="shared" si="18"/>
        <v>2424.4214876033056</v>
      </c>
    </row>
    <row r="139" spans="1:6" x14ac:dyDescent="0.25">
      <c r="A139" s="9" t="s">
        <v>256</v>
      </c>
      <c r="B139" s="4" t="s">
        <v>120</v>
      </c>
      <c r="C139" s="17">
        <f t="shared" si="21"/>
        <v>44256.198347107442</v>
      </c>
      <c r="D139" s="19">
        <v>53550</v>
      </c>
      <c r="E139" s="2">
        <f t="shared" si="17"/>
        <v>1805.7851239669421</v>
      </c>
      <c r="F139" s="2">
        <f t="shared" si="18"/>
        <v>2221.1157024793388</v>
      </c>
    </row>
    <row r="140" spans="1:6" x14ac:dyDescent="0.25">
      <c r="A140" s="8"/>
      <c r="B140" s="5"/>
      <c r="C140" s="17"/>
      <c r="D140" s="20"/>
      <c r="E140" s="2"/>
      <c r="F140" s="2"/>
    </row>
    <row r="141" spans="1:6" x14ac:dyDescent="0.25">
      <c r="A141" s="10">
        <v>14337</v>
      </c>
      <c r="B141" s="4" t="s">
        <v>121</v>
      </c>
      <c r="C141" s="17">
        <f t="shared" si="21"/>
        <v>5363.636363636364</v>
      </c>
      <c r="D141" s="20">
        <v>6490</v>
      </c>
      <c r="E141" s="2">
        <f t="shared" si="17"/>
        <v>219.00826446280993</v>
      </c>
      <c r="F141" s="2">
        <f t="shared" si="18"/>
        <v>269.38016528925624</v>
      </c>
    </row>
    <row r="142" spans="1:6" x14ac:dyDescent="0.25">
      <c r="A142" s="10" t="s">
        <v>257</v>
      </c>
      <c r="B142" s="4" t="s">
        <v>122</v>
      </c>
      <c r="C142" s="17">
        <f t="shared" si="21"/>
        <v>6438.0165289256202</v>
      </c>
      <c r="D142" s="20">
        <v>7790</v>
      </c>
      <c r="E142" s="2">
        <f t="shared" si="17"/>
        <v>262.80991735537191</v>
      </c>
      <c r="F142" s="2">
        <f t="shared" si="18"/>
        <v>323.25619834710744</v>
      </c>
    </row>
    <row r="143" spans="1:6" x14ac:dyDescent="0.25">
      <c r="A143" s="9" t="s">
        <v>258</v>
      </c>
      <c r="B143" s="4" t="s">
        <v>123</v>
      </c>
      <c r="C143" s="17">
        <f t="shared" si="21"/>
        <v>6438.0165289256202</v>
      </c>
      <c r="D143" s="20">
        <v>7790</v>
      </c>
      <c r="E143" s="2">
        <f t="shared" si="17"/>
        <v>262.80991735537191</v>
      </c>
      <c r="F143" s="2">
        <f t="shared" si="18"/>
        <v>323.25619834710744</v>
      </c>
    </row>
    <row r="144" spans="1:6" x14ac:dyDescent="0.25">
      <c r="A144" s="9" t="s">
        <v>259</v>
      </c>
      <c r="B144" s="4" t="s">
        <v>124</v>
      </c>
      <c r="C144" s="17">
        <f t="shared" si="21"/>
        <v>5909.090909090909</v>
      </c>
      <c r="D144" s="19">
        <v>7150</v>
      </c>
      <c r="E144" s="2">
        <f t="shared" si="17"/>
        <v>238.84297520661158</v>
      </c>
      <c r="F144" s="2">
        <f t="shared" si="18"/>
        <v>293.77685950413223</v>
      </c>
    </row>
    <row r="145" spans="1:6" x14ac:dyDescent="0.25">
      <c r="A145" s="9" t="s">
        <v>260</v>
      </c>
      <c r="B145" s="4" t="s">
        <v>125</v>
      </c>
      <c r="C145" s="17">
        <f t="shared" si="21"/>
        <v>6438.0165289256202</v>
      </c>
      <c r="D145" s="20">
        <v>7790</v>
      </c>
      <c r="E145" s="2">
        <f t="shared" si="17"/>
        <v>262.80991735537191</v>
      </c>
      <c r="F145" s="2">
        <f t="shared" si="18"/>
        <v>323.25619834710744</v>
      </c>
    </row>
    <row r="146" spans="1:6" x14ac:dyDescent="0.25">
      <c r="A146" s="9" t="s">
        <v>261</v>
      </c>
      <c r="B146" s="4" t="s">
        <v>126</v>
      </c>
      <c r="C146" s="17">
        <f t="shared" si="21"/>
        <v>5909.090909090909</v>
      </c>
      <c r="D146" s="19">
        <v>7150</v>
      </c>
      <c r="E146" s="2">
        <f t="shared" si="17"/>
        <v>238.84297520661158</v>
      </c>
      <c r="F146" s="2">
        <f t="shared" si="18"/>
        <v>293.77685950413223</v>
      </c>
    </row>
    <row r="147" spans="1:6" x14ac:dyDescent="0.25">
      <c r="A147" s="9" t="s">
        <v>262</v>
      </c>
      <c r="B147" s="4" t="s">
        <v>127</v>
      </c>
      <c r="C147" s="17">
        <f t="shared" si="21"/>
        <v>6438.0165289256202</v>
      </c>
      <c r="D147" s="20">
        <v>7790</v>
      </c>
      <c r="E147" s="2">
        <f t="shared" si="17"/>
        <v>262.80991735537191</v>
      </c>
      <c r="F147" s="2">
        <f t="shared" si="18"/>
        <v>323.25619834710744</v>
      </c>
    </row>
    <row r="148" spans="1:6" x14ac:dyDescent="0.25">
      <c r="A148" s="9" t="s">
        <v>263</v>
      </c>
      <c r="B148" s="4" t="s">
        <v>128</v>
      </c>
      <c r="C148" s="17">
        <f t="shared" si="21"/>
        <v>5909.090909090909</v>
      </c>
      <c r="D148" s="19">
        <v>7150</v>
      </c>
      <c r="E148" s="2">
        <f t="shared" si="17"/>
        <v>238.84297520661158</v>
      </c>
      <c r="F148" s="2">
        <f t="shared" si="18"/>
        <v>293.77685950413223</v>
      </c>
    </row>
    <row r="149" spans="1:6" x14ac:dyDescent="0.25">
      <c r="A149" s="9" t="s">
        <v>264</v>
      </c>
      <c r="B149" s="4" t="s">
        <v>129</v>
      </c>
      <c r="C149" s="17">
        <f t="shared" si="21"/>
        <v>6438.0165289256202</v>
      </c>
      <c r="D149" s="20">
        <v>7790</v>
      </c>
      <c r="E149" s="2">
        <f t="shared" si="17"/>
        <v>262.80991735537191</v>
      </c>
      <c r="F149" s="2">
        <f t="shared" si="18"/>
        <v>323.25619834710744</v>
      </c>
    </row>
    <row r="150" spans="1:6" x14ac:dyDescent="0.25">
      <c r="A150" s="9" t="s">
        <v>265</v>
      </c>
      <c r="B150" s="4" t="s">
        <v>130</v>
      </c>
      <c r="C150" s="17">
        <f t="shared" si="21"/>
        <v>5909.090909090909</v>
      </c>
      <c r="D150" s="19">
        <v>7150</v>
      </c>
      <c r="E150" s="2">
        <f t="shared" si="17"/>
        <v>238.84297520661158</v>
      </c>
      <c r="F150" s="2">
        <f t="shared" si="18"/>
        <v>293.77685950413223</v>
      </c>
    </row>
    <row r="151" spans="1:6" x14ac:dyDescent="0.25">
      <c r="A151" s="9"/>
      <c r="B151" s="4"/>
      <c r="C151" s="17"/>
      <c r="D151" s="19"/>
      <c r="E151" s="2"/>
      <c r="F151" s="2"/>
    </row>
    <row r="152" spans="1:6" x14ac:dyDescent="0.25">
      <c r="A152" s="9">
        <v>14397</v>
      </c>
      <c r="B152" s="4" t="s">
        <v>131</v>
      </c>
      <c r="C152" s="17">
        <f t="shared" si="21"/>
        <v>5776.8595041322315</v>
      </c>
      <c r="D152" s="19">
        <v>6990</v>
      </c>
      <c r="E152" s="2">
        <f t="shared" si="17"/>
        <v>235.53719008264463</v>
      </c>
      <c r="F152" s="2">
        <f t="shared" si="18"/>
        <v>289.71074380165288</v>
      </c>
    </row>
    <row r="153" spans="1:6" x14ac:dyDescent="0.25">
      <c r="A153" s="9" t="s">
        <v>266</v>
      </c>
      <c r="B153" s="4" t="s">
        <v>132</v>
      </c>
      <c r="C153" s="17">
        <f t="shared" si="21"/>
        <v>6933.8842975206617</v>
      </c>
      <c r="D153" s="19">
        <v>8390</v>
      </c>
      <c r="E153" s="2">
        <f t="shared" si="17"/>
        <v>280.16528925619838</v>
      </c>
      <c r="F153" s="2">
        <f t="shared" si="18"/>
        <v>344.60330578512401</v>
      </c>
    </row>
    <row r="154" spans="1:6" x14ac:dyDescent="0.25">
      <c r="A154" s="9" t="s">
        <v>267</v>
      </c>
      <c r="B154" s="4" t="s">
        <v>133</v>
      </c>
      <c r="C154" s="17">
        <f t="shared" si="21"/>
        <v>6933.8842975206617</v>
      </c>
      <c r="D154" s="19">
        <v>8390</v>
      </c>
      <c r="E154" s="2">
        <f t="shared" si="17"/>
        <v>280.16528925619838</v>
      </c>
      <c r="F154" s="2">
        <f t="shared" si="18"/>
        <v>344.60330578512401</v>
      </c>
    </row>
    <row r="155" spans="1:6" x14ac:dyDescent="0.25">
      <c r="A155" s="9" t="s">
        <v>268</v>
      </c>
      <c r="B155" s="4" t="s">
        <v>134</v>
      </c>
      <c r="C155" s="17">
        <f t="shared" si="21"/>
        <v>6355.3719008264461</v>
      </c>
      <c r="D155" s="19">
        <v>7690</v>
      </c>
      <c r="E155" s="2">
        <f t="shared" si="17"/>
        <v>260.3305785123967</v>
      </c>
      <c r="F155" s="2">
        <f t="shared" si="18"/>
        <v>320.20661157024796</v>
      </c>
    </row>
    <row r="156" spans="1:6" x14ac:dyDescent="0.25">
      <c r="A156" s="9" t="s">
        <v>269</v>
      </c>
      <c r="B156" s="4" t="s">
        <v>135</v>
      </c>
      <c r="C156" s="17">
        <f t="shared" si="21"/>
        <v>6933.8842975206617</v>
      </c>
      <c r="D156" s="19">
        <v>8390</v>
      </c>
      <c r="E156" s="2">
        <f t="shared" si="17"/>
        <v>280.16528925619838</v>
      </c>
      <c r="F156" s="2">
        <f t="shared" si="18"/>
        <v>344.60330578512401</v>
      </c>
    </row>
    <row r="157" spans="1:6" x14ac:dyDescent="0.25">
      <c r="A157" s="9" t="s">
        <v>270</v>
      </c>
      <c r="B157" s="4" t="s">
        <v>136</v>
      </c>
      <c r="C157" s="17">
        <f t="shared" si="21"/>
        <v>6355.3719008264461</v>
      </c>
      <c r="D157" s="19">
        <v>7690</v>
      </c>
      <c r="E157" s="2">
        <f t="shared" si="17"/>
        <v>260.3305785123967</v>
      </c>
      <c r="F157" s="2">
        <f t="shared" si="18"/>
        <v>320.20661157024796</v>
      </c>
    </row>
    <row r="158" spans="1:6" x14ac:dyDescent="0.25">
      <c r="A158" s="9" t="s">
        <v>271</v>
      </c>
      <c r="B158" s="4" t="s">
        <v>137</v>
      </c>
      <c r="C158" s="17">
        <f t="shared" si="21"/>
        <v>6933.8842975206617</v>
      </c>
      <c r="D158" s="19">
        <v>8390</v>
      </c>
      <c r="E158" s="2">
        <f t="shared" si="17"/>
        <v>280.16528925619838</v>
      </c>
      <c r="F158" s="2">
        <f t="shared" si="18"/>
        <v>344.60330578512401</v>
      </c>
    </row>
    <row r="159" spans="1:6" x14ac:dyDescent="0.25">
      <c r="A159" s="9" t="s">
        <v>272</v>
      </c>
      <c r="B159" s="4" t="s">
        <v>138</v>
      </c>
      <c r="C159" s="17">
        <f t="shared" si="21"/>
        <v>6355.3719008264461</v>
      </c>
      <c r="D159" s="19">
        <v>7690</v>
      </c>
      <c r="E159" s="2">
        <f t="shared" si="17"/>
        <v>260.3305785123967</v>
      </c>
      <c r="F159" s="2">
        <f t="shared" si="18"/>
        <v>320.20661157024796</v>
      </c>
    </row>
    <row r="160" spans="1:6" x14ac:dyDescent="0.25">
      <c r="A160" s="9" t="s">
        <v>273</v>
      </c>
      <c r="B160" s="4" t="s">
        <v>139</v>
      </c>
      <c r="C160" s="17">
        <f t="shared" si="21"/>
        <v>6933.8842975206617</v>
      </c>
      <c r="D160" s="19">
        <v>8390</v>
      </c>
      <c r="E160" s="2">
        <f t="shared" si="17"/>
        <v>280.16528925619838</v>
      </c>
      <c r="F160" s="2">
        <f t="shared" si="18"/>
        <v>344.60330578512401</v>
      </c>
    </row>
    <row r="161" spans="1:6" x14ac:dyDescent="0.25">
      <c r="A161" s="9" t="s">
        <v>274</v>
      </c>
      <c r="B161" s="4" t="s">
        <v>140</v>
      </c>
      <c r="C161" s="17">
        <f t="shared" si="21"/>
        <v>6355.3719008264461</v>
      </c>
      <c r="D161" s="19">
        <v>7690</v>
      </c>
      <c r="E161" s="2">
        <f t="shared" ref="E161:E172" si="22">IF((C161*((21/100)+1))/24.5&lt;1.3,ROUND(((C161*((21/100)+1))/24.5),2),IF((C161*((21/100)+1))/24.5&lt;21.74,ROUND(((C161*((21/100)+1))/24.5),1),IF((C161*((21/100)+1))/24.5&lt;43.48,MROUND(((C161*((21/100)+1))/24.5),0.5),IF(VALUE(RIGHT(ROUND(((C161*((21/100)+1))/24.5),0),1))=1,ROUND(((C161*((21/100)+1))/24.5),0)-2,IF(VALUE(RIGHT(ROUND(((C161*((21/100)+1))/24.5),0),1))=2,ROUND(((C161*((21/100)+1))/24.5),0)-3,IF(VALUE(RIGHT(ROUND(((C161*((21/100)+1))/24.5),0),1))=3,ROUND(((C161*((21/100)+1))/24.5),0)+2,IF(VALUE(RIGHT(ROUND(((C161*((21/100)+1))/24.5),0),1))=4,ROUND(((C161*((21/100)+1))/24.5),0)+1,IF(VALUE(RIGHT(ROUND(((C161*((21/100)+1))/24.5),0),1))=5,ROUND(((C161*((21/100)+1))/24.5),0),IF(VALUE(RIGHT(ROUND(((C161*((21/100)+1))/24.5),0),1))=6,ROUND(((C161*((21/100)+1))/24.5),0)-1,IF(VALUE(RIGHT(ROUND(((C161*((21/100)+1))/24.5),0),1))=7,ROUND(((C161*((21/100)+1))/24.5),0)+1,IF(VALUE(RIGHT(ROUND(((C161*((21/100)+1))/24.5),0),1))=8,ROUND(((C161*((21/100)+1))/24.5),0),IF(VALUE(RIGHT(ROUND(((C161*((21/100)+1))/24.5),0),1))=9,ROUND(((C161*((21/100)+1))/24.5),0),ROUND(((C161*((21/100)+1))/24.5),0)-1))))))))))))/1.21</f>
        <v>260.3305785123967</v>
      </c>
      <c r="F161" s="2">
        <f t="shared" ref="F161:F172" si="23">E161*1.23</f>
        <v>320.20661157024796</v>
      </c>
    </row>
    <row r="162" spans="1:6" x14ac:dyDescent="0.25">
      <c r="A162" s="9"/>
      <c r="B162" s="4"/>
      <c r="C162" s="17"/>
      <c r="D162" s="19"/>
      <c r="E162" s="2"/>
      <c r="F162" s="2"/>
    </row>
    <row r="163" spans="1:6" x14ac:dyDescent="0.25">
      <c r="A163" s="9">
        <v>14596</v>
      </c>
      <c r="B163" s="4" t="s">
        <v>141</v>
      </c>
      <c r="C163" s="17">
        <f t="shared" si="21"/>
        <v>6603.3057851239673</v>
      </c>
      <c r="D163" s="19">
        <v>7990</v>
      </c>
      <c r="E163" s="2">
        <f t="shared" si="22"/>
        <v>268.59504132231405</v>
      </c>
      <c r="F163" s="2">
        <f t="shared" si="23"/>
        <v>330.37190082644628</v>
      </c>
    </row>
    <row r="164" spans="1:6" x14ac:dyDescent="0.25">
      <c r="A164" s="9" t="s">
        <v>275</v>
      </c>
      <c r="B164" s="4" t="s">
        <v>142</v>
      </c>
      <c r="C164" s="17">
        <f t="shared" si="21"/>
        <v>7925.6198347107438</v>
      </c>
      <c r="D164" s="19">
        <v>9590</v>
      </c>
      <c r="E164" s="2">
        <f t="shared" si="22"/>
        <v>321.48760330578511</v>
      </c>
      <c r="F164" s="2">
        <f t="shared" si="23"/>
        <v>395.42975206611567</v>
      </c>
    </row>
    <row r="165" spans="1:6" x14ac:dyDescent="0.25">
      <c r="A165" s="9" t="s">
        <v>276</v>
      </c>
      <c r="B165" s="4" t="s">
        <v>143</v>
      </c>
      <c r="C165" s="17">
        <f t="shared" si="21"/>
        <v>7925.6198347107438</v>
      </c>
      <c r="D165" s="19">
        <v>9590</v>
      </c>
      <c r="E165" s="2">
        <f t="shared" si="22"/>
        <v>321.48760330578511</v>
      </c>
      <c r="F165" s="2">
        <f t="shared" si="23"/>
        <v>395.42975206611567</v>
      </c>
    </row>
    <row r="166" spans="1:6" x14ac:dyDescent="0.25">
      <c r="A166" s="9" t="s">
        <v>277</v>
      </c>
      <c r="B166" s="4" t="s">
        <v>144</v>
      </c>
      <c r="C166" s="17">
        <f t="shared" si="21"/>
        <v>7264.462809917356</v>
      </c>
      <c r="D166" s="19">
        <v>8790</v>
      </c>
      <c r="E166" s="2">
        <f t="shared" si="22"/>
        <v>296.69421487603307</v>
      </c>
      <c r="F166" s="2">
        <f t="shared" si="23"/>
        <v>364.93388429752065</v>
      </c>
    </row>
    <row r="167" spans="1:6" x14ac:dyDescent="0.25">
      <c r="A167" s="9" t="s">
        <v>278</v>
      </c>
      <c r="B167" s="4" t="s">
        <v>145</v>
      </c>
      <c r="C167" s="17">
        <f t="shared" si="21"/>
        <v>7925.6198347107438</v>
      </c>
      <c r="D167" s="19">
        <v>9590</v>
      </c>
      <c r="E167" s="2">
        <f t="shared" si="22"/>
        <v>321.48760330578511</v>
      </c>
      <c r="F167" s="2">
        <f t="shared" si="23"/>
        <v>395.42975206611567</v>
      </c>
    </row>
    <row r="168" spans="1:6" x14ac:dyDescent="0.25">
      <c r="A168" s="9" t="s">
        <v>279</v>
      </c>
      <c r="B168" s="4" t="s">
        <v>146</v>
      </c>
      <c r="C168" s="17">
        <f t="shared" si="21"/>
        <v>7264.462809917356</v>
      </c>
      <c r="D168" s="19">
        <v>8790</v>
      </c>
      <c r="E168" s="2">
        <f t="shared" si="22"/>
        <v>296.69421487603307</v>
      </c>
      <c r="F168" s="2">
        <f t="shared" si="23"/>
        <v>364.93388429752065</v>
      </c>
    </row>
    <row r="169" spans="1:6" x14ac:dyDescent="0.25">
      <c r="A169" s="9" t="s">
        <v>280</v>
      </c>
      <c r="B169" s="4" t="s">
        <v>147</v>
      </c>
      <c r="C169" s="17">
        <f t="shared" si="21"/>
        <v>7925.6198347107438</v>
      </c>
      <c r="D169" s="19">
        <v>9590</v>
      </c>
      <c r="E169" s="2">
        <f t="shared" si="22"/>
        <v>321.48760330578511</v>
      </c>
      <c r="F169" s="2">
        <f t="shared" si="23"/>
        <v>395.42975206611567</v>
      </c>
    </row>
    <row r="170" spans="1:6" x14ac:dyDescent="0.25">
      <c r="A170" s="9" t="s">
        <v>281</v>
      </c>
      <c r="B170" s="4" t="s">
        <v>148</v>
      </c>
      <c r="C170" s="17">
        <f t="shared" si="21"/>
        <v>7264.462809917356</v>
      </c>
      <c r="D170" s="19">
        <v>8790</v>
      </c>
      <c r="E170" s="2">
        <f t="shared" si="22"/>
        <v>296.69421487603307</v>
      </c>
      <c r="F170" s="2">
        <f t="shared" si="23"/>
        <v>364.93388429752065</v>
      </c>
    </row>
    <row r="171" spans="1:6" x14ac:dyDescent="0.25">
      <c r="A171" s="9" t="s">
        <v>282</v>
      </c>
      <c r="B171" s="4" t="s">
        <v>149</v>
      </c>
      <c r="C171" s="17">
        <f t="shared" si="21"/>
        <v>7925.6198347107438</v>
      </c>
      <c r="D171" s="19">
        <v>9590</v>
      </c>
      <c r="E171" s="2">
        <f t="shared" si="22"/>
        <v>321.48760330578511</v>
      </c>
      <c r="F171" s="2">
        <f t="shared" si="23"/>
        <v>395.42975206611567</v>
      </c>
    </row>
    <row r="172" spans="1:6" x14ac:dyDescent="0.25">
      <c r="A172" s="9" t="s">
        <v>283</v>
      </c>
      <c r="B172" s="4" t="s">
        <v>150</v>
      </c>
      <c r="C172" s="17">
        <f t="shared" si="21"/>
        <v>7264.462809917356</v>
      </c>
      <c r="D172" s="21">
        <v>8790</v>
      </c>
      <c r="E172" s="2">
        <f t="shared" si="22"/>
        <v>296.69421487603307</v>
      </c>
      <c r="F172" s="2">
        <f t="shared" si="23"/>
        <v>364.93388429752065</v>
      </c>
    </row>
  </sheetData>
  <conditionalFormatting sqref="B3:B8 B10:B15 B17:B22 B24:B30 B32:B37 B39:B44 B46:B51 B53:B65 B67:B72">
    <cfRule type="cellIs" dxfId="1" priority="2" stopIfTrue="1" operator="lessThan">
      <formula>0</formula>
    </cfRule>
  </conditionalFormatting>
  <conditionalFormatting sqref="D3:D8 D10:D15 D17:D22 D24:D30 D32:D37 D39:D44 D46:D51 D53:D65 D67:D72">
    <cfRule type="cellIs" dxfId="0" priority="1" stopIfTrue="1" operator="lessThan">
      <formula>0</formula>
    </cfRule>
  </conditionalFormatting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ecdaa72-7983-441e-a372-67e62fd91e02">
      <Terms xmlns="http://schemas.microsoft.com/office/infopath/2007/PartnerControls"/>
    </lcf76f155ced4ddcb4097134ff3c332f>
    <TaxCatchAll xmlns="c8be9cb0-c7e1-4469-8b96-8096ca3d258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C6999FEF3BA374D8472862A855E5024" ma:contentTypeVersion="15" ma:contentTypeDescription="Vytvoří nový dokument" ma:contentTypeScope="" ma:versionID="e8ca9b30b054e71369f4a6aff8642631">
  <xsd:schema xmlns:xsd="http://www.w3.org/2001/XMLSchema" xmlns:xs="http://www.w3.org/2001/XMLSchema" xmlns:p="http://schemas.microsoft.com/office/2006/metadata/properties" xmlns:ns2="2ecdaa72-7983-441e-a372-67e62fd91e02" xmlns:ns3="c8be9cb0-c7e1-4469-8b96-8096ca3d2584" targetNamespace="http://schemas.microsoft.com/office/2006/metadata/properties" ma:root="true" ma:fieldsID="e4fc1eeb8255d12c106d52ab1072c499" ns2:_="" ns3:_="">
    <xsd:import namespace="2ecdaa72-7983-441e-a372-67e62fd91e02"/>
    <xsd:import namespace="c8be9cb0-c7e1-4469-8b96-8096ca3d258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cdaa72-7983-441e-a372-67e62fd91e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08d1315b-02a5-4873-9751-a66dfd279e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be9cb0-c7e1-4469-8b96-8096ca3d258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68290ef-9835-4ec6-b56e-d3bc7be6e76f}" ma:internalName="TaxCatchAll" ma:showField="CatchAllData" ma:web="c8be9cb0-c7e1-4469-8b96-8096ca3d258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14B867-42D7-4997-8D03-C4726DD6F01F}">
  <ds:schemaRefs>
    <ds:schemaRef ds:uri="http://schemas.microsoft.com/office/2006/metadata/properties"/>
    <ds:schemaRef ds:uri="http://schemas.microsoft.com/office/infopath/2007/PartnerControls"/>
    <ds:schemaRef ds:uri="2ecdaa72-7983-441e-a372-67e62fd91e02"/>
    <ds:schemaRef ds:uri="c8be9cb0-c7e1-4469-8b96-8096ca3d2584"/>
  </ds:schemaRefs>
</ds:datastoreItem>
</file>

<file path=customXml/itemProps2.xml><?xml version="1.0" encoding="utf-8"?>
<ds:datastoreItem xmlns:ds="http://schemas.openxmlformats.org/officeDocument/2006/customXml" ds:itemID="{3015EAD1-160F-491E-A9EF-F73947D2D9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cdaa72-7983-441e-a372-67e62fd91e02"/>
    <ds:schemaRef ds:uri="c8be9cb0-c7e1-4469-8b96-8096ca3d258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F1AB874-CC20-4482-9504-418211B2FF8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Grossu Andrej - UBC</dc:creator>
  <cp:lastModifiedBy>Petra Strnadová</cp:lastModifiedBy>
  <dcterms:created xsi:type="dcterms:W3CDTF">2025-01-21T14:31:14Z</dcterms:created>
  <dcterms:modified xsi:type="dcterms:W3CDTF">2025-01-23T08:41:16Z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0x010100EC6999FEF3BA374D8472862A855E5024</vt:lpwstr>
  </property>
  <property fmtid="{D5CDD505-2E9C-101B-9397-08002B2CF9AE}" pid="3" name="MediaServiceImageTags">
    <vt:lpwstr/>
  </property>
</Properties>
</file>